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2022" sheetId="1" r:id="rId1"/>
  </sheets>
  <definedNames>
    <definedName name="_xlnm.Print_Titles" localSheetId="0">'2022'!$3:$4</definedName>
  </definedNames>
  <calcPr calcId="144525" concurrentCalc="0"/>
</workbook>
</file>

<file path=xl/sharedStrings.xml><?xml version="1.0" encoding="utf-8"?>
<sst xmlns="http://schemas.openxmlformats.org/spreadsheetml/2006/main" count="319" uniqueCount="257">
  <si>
    <r>
      <rPr>
        <b/>
        <sz val="14"/>
        <rFont val="宋体"/>
        <charset val="134"/>
      </rPr>
      <t xml:space="preserve">信息安全专业课程设置及教学进程 </t>
    </r>
    <r>
      <rPr>
        <sz val="14"/>
        <rFont val="宋体"/>
        <charset val="134"/>
      </rPr>
      <t xml:space="preserve">    </t>
    </r>
  </si>
  <si>
    <t>课程   类别</t>
  </si>
  <si>
    <t>课程      模块</t>
  </si>
  <si>
    <t>课程
编号</t>
  </si>
  <si>
    <t>课程名称</t>
  </si>
  <si>
    <t>开课　部门</t>
  </si>
  <si>
    <t>学　分</t>
  </si>
  <si>
    <t>总　　学　时</t>
  </si>
  <si>
    <t>课　堂　教　学</t>
  </si>
  <si>
    <t>实　验　上　机</t>
  </si>
  <si>
    <t>各学期内学分</t>
  </si>
  <si>
    <t>中文</t>
  </si>
  <si>
    <t>英文</t>
  </si>
  <si>
    <t>一</t>
  </si>
  <si>
    <t>二</t>
  </si>
  <si>
    <t>三</t>
  </si>
  <si>
    <t>四</t>
  </si>
  <si>
    <t>五</t>
  </si>
  <si>
    <t>六</t>
  </si>
  <si>
    <t>七</t>
  </si>
  <si>
    <t>八</t>
  </si>
  <si>
    <t>通识必修课程43.5学分</t>
  </si>
  <si>
    <r>
      <rPr>
        <sz val="9"/>
        <rFont val="宋体"/>
        <charset val="134"/>
      </rPr>
      <t>思政类</t>
    </r>
  </si>
  <si>
    <r>
      <rPr>
        <sz val="9"/>
        <rFont val="宋体"/>
        <charset val="134"/>
      </rPr>
      <t>中国近现代史纲要</t>
    </r>
  </si>
  <si>
    <t>Essentials of Chinese Modern History</t>
  </si>
  <si>
    <r>
      <rPr>
        <sz val="9"/>
        <rFont val="宋体"/>
        <charset val="134"/>
      </rPr>
      <t>马院</t>
    </r>
  </si>
  <si>
    <r>
      <rPr>
        <sz val="9"/>
        <rFont val="宋体"/>
        <charset val="134"/>
      </rPr>
      <t>思想道德与法治</t>
    </r>
  </si>
  <si>
    <t>Ideological Morality and Rule of Law</t>
  </si>
  <si>
    <r>
      <rPr>
        <sz val="9"/>
        <rFont val="宋体"/>
        <charset val="134"/>
      </rPr>
      <t>马克思主义基本原理</t>
    </r>
  </si>
  <si>
    <t>Basic Principles of Marxism</t>
  </si>
  <si>
    <t>习近平新时代中国特色社会主义思想概论</t>
  </si>
  <si>
    <t>The Thought on Socialism with Chinese Characteristics for a New Era</t>
  </si>
  <si>
    <t>马院</t>
  </si>
  <si>
    <t>毛泽东思想和中国特色社会主义理论体系概论</t>
  </si>
  <si>
    <t>Introduction to Mao Zedong's Thoughts and Theoretical System of the Chinese Characteristic Socialism</t>
  </si>
  <si>
    <t>6000020-22</t>
  </si>
  <si>
    <r>
      <rPr>
        <sz val="9"/>
        <rFont val="宋体"/>
        <charset val="134"/>
      </rPr>
      <t>形势与政策</t>
    </r>
    <r>
      <rPr>
        <sz val="9"/>
        <rFont val="Times New Roman"/>
        <charset val="134"/>
      </rPr>
      <t>(1)(2)(3)</t>
    </r>
  </si>
  <si>
    <t>Current Event and Policy(1)(2)(3)</t>
  </si>
  <si>
    <r>
      <rPr>
        <sz val="9"/>
        <rFont val="宋体"/>
        <charset val="134"/>
      </rPr>
      <t>语言与工具类</t>
    </r>
  </si>
  <si>
    <t>2900141-42</t>
  </si>
  <si>
    <r>
      <rPr>
        <sz val="9"/>
        <rFont val="宋体"/>
        <charset val="134"/>
      </rPr>
      <t>大学英语</t>
    </r>
    <r>
      <rPr>
        <sz val="9"/>
        <rFont val="Times New Roman"/>
        <charset val="134"/>
      </rPr>
      <t>(1)(2)</t>
    </r>
  </si>
  <si>
    <t>College English(1)(2)</t>
  </si>
  <si>
    <r>
      <rPr>
        <sz val="9"/>
        <rFont val="宋体"/>
        <charset val="134"/>
      </rPr>
      <t>外语</t>
    </r>
  </si>
  <si>
    <r>
      <rPr>
        <sz val="9"/>
        <rFont val="宋体"/>
        <charset val="134"/>
      </rPr>
      <t>学术英语课程</t>
    </r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</si>
  <si>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2</t>
    </r>
  </si>
  <si>
    <r>
      <rPr>
        <sz val="9"/>
        <rFont val="宋体"/>
        <charset val="134"/>
      </rPr>
      <t>能源电力英语</t>
    </r>
  </si>
  <si>
    <t>English of Energy and Electric Power</t>
  </si>
  <si>
    <r>
      <rPr>
        <sz val="9"/>
        <rFont val="Times New Roman"/>
        <charset val="0"/>
      </rPr>
      <t>C</t>
    </r>
    <r>
      <rPr>
        <sz val="9"/>
        <rFont val="宋体"/>
        <charset val="0"/>
      </rPr>
      <t>语言程序设计</t>
    </r>
  </si>
  <si>
    <t>C Language Programming</t>
  </si>
  <si>
    <r>
      <rPr>
        <sz val="9"/>
        <rFont val="宋体"/>
        <charset val="134"/>
      </rPr>
      <t>计算机</t>
    </r>
  </si>
  <si>
    <r>
      <rPr>
        <sz val="9"/>
        <rFont val="宋体"/>
        <charset val="134"/>
      </rPr>
      <t>计算机科学概论</t>
    </r>
  </si>
  <si>
    <t>Introduction to Computer Science</t>
  </si>
  <si>
    <r>
      <rPr>
        <sz val="9"/>
        <rFont val="宋体"/>
        <charset val="134"/>
      </rPr>
      <t>综合素养类</t>
    </r>
  </si>
  <si>
    <r>
      <rPr>
        <sz val="9"/>
        <rFont val="宋体"/>
        <charset val="134"/>
      </rPr>
      <t>大学体育课程</t>
    </r>
  </si>
  <si>
    <r>
      <rPr>
        <sz val="9"/>
        <rFont val="宋体"/>
        <charset val="134"/>
      </rPr>
      <t>课程见目录，要求完成</t>
    </r>
    <r>
      <rPr>
        <sz val="9"/>
        <rFont val="Times New Roman"/>
        <charset val="134"/>
      </rPr>
      <t>4</t>
    </r>
    <r>
      <rPr>
        <sz val="9"/>
        <rFont val="宋体"/>
        <charset val="134"/>
      </rPr>
      <t>学分（学期安排建议）</t>
    </r>
  </si>
  <si>
    <r>
      <rPr>
        <sz val="9"/>
        <rFont val="宋体"/>
        <charset val="134"/>
      </rPr>
      <t>体育</t>
    </r>
  </si>
  <si>
    <r>
      <rPr>
        <sz val="9"/>
        <rFont val="宋体"/>
        <charset val="134"/>
      </rPr>
      <t>大学生入学教育与生涯规划</t>
    </r>
  </si>
  <si>
    <t>College Entrance Education and Career Planning</t>
  </si>
  <si>
    <r>
      <rPr>
        <sz val="9"/>
        <rFont val="宋体"/>
        <charset val="134"/>
      </rPr>
      <t>学生处</t>
    </r>
  </si>
  <si>
    <r>
      <rPr>
        <sz val="9"/>
        <rFont val="宋体"/>
        <charset val="134"/>
      </rPr>
      <t>军事理论</t>
    </r>
  </si>
  <si>
    <t>Military Theory</t>
  </si>
  <si>
    <r>
      <rPr>
        <sz val="9"/>
        <rFont val="宋体"/>
        <charset val="134"/>
      </rPr>
      <t>武</t>
    </r>
  </si>
  <si>
    <r>
      <rPr>
        <sz val="9"/>
        <rFont val="宋体"/>
        <charset val="134"/>
      </rPr>
      <t>大学生心理健康</t>
    </r>
  </si>
  <si>
    <t>Mental Health for College Students</t>
  </si>
  <si>
    <r>
      <rPr>
        <sz val="9"/>
        <rFont val="宋体"/>
        <charset val="134"/>
      </rPr>
      <t>创新创业与就业指导类</t>
    </r>
  </si>
  <si>
    <r>
      <rPr>
        <sz val="9"/>
        <rFont val="宋体"/>
        <charset val="134"/>
      </rPr>
      <t>创新创业基础</t>
    </r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</si>
  <si>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，要求完成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学分（学期安排建议）</t>
    </r>
  </si>
  <si>
    <r>
      <rPr>
        <sz val="9"/>
        <rFont val="宋体"/>
        <charset val="134"/>
      </rPr>
      <t>经管</t>
    </r>
  </si>
  <si>
    <r>
      <rPr>
        <sz val="9"/>
        <rFont val="宋体"/>
        <charset val="134"/>
      </rPr>
      <t>大学生就业与创业实务</t>
    </r>
  </si>
  <si>
    <t>College Employment and Entrepreneurship Practice</t>
  </si>
  <si>
    <t>学生处</t>
  </si>
  <si>
    <r>
      <rPr>
        <sz val="9"/>
        <rFont val="宋体"/>
        <charset val="134"/>
      </rPr>
      <t>能源电力</t>
    </r>
    <r>
      <rPr>
        <sz val="9"/>
        <rFont val="Times New Roman"/>
        <charset val="134"/>
      </rPr>
      <t xml:space="preserve">     </t>
    </r>
    <r>
      <rPr>
        <sz val="9"/>
        <rFont val="宋体"/>
        <charset val="134"/>
      </rPr>
      <t>特色类</t>
    </r>
  </si>
  <si>
    <r>
      <rPr>
        <sz val="9"/>
        <rFont val="宋体"/>
        <charset val="134"/>
      </rPr>
      <t>能源中国</t>
    </r>
  </si>
  <si>
    <t>Energy China</t>
  </si>
  <si>
    <r>
      <rPr>
        <sz val="9"/>
        <rFont val="宋体"/>
        <charset val="134"/>
      </rPr>
      <t>丝路之光</t>
    </r>
  </si>
  <si>
    <t>The Light of the Silk Road</t>
  </si>
  <si>
    <r>
      <rPr>
        <sz val="9"/>
        <rFont val="宋体"/>
        <charset val="134"/>
      </rPr>
      <t>能源电力概论系列课程</t>
    </r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</si>
  <si>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4</t>
    </r>
  </si>
  <si>
    <r>
      <rPr>
        <sz val="9"/>
        <color indexed="8"/>
        <rFont val="宋体"/>
        <charset val="134"/>
      </rPr>
      <t>各学院</t>
    </r>
  </si>
  <si>
    <r>
      <rPr>
        <sz val="9"/>
        <rFont val="宋体"/>
        <charset val="134"/>
      </rPr>
      <t>通识选修课程</t>
    </r>
    <r>
      <rPr>
        <sz val="9"/>
        <rFont val="Times New Roman"/>
        <charset val="134"/>
      </rPr>
      <t>10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</si>
  <si>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人文社科类</t>
    </r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</si>
  <si>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</si>
  <si>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r>
      <rPr>
        <sz val="9"/>
        <rFont val="宋体"/>
        <charset val="134"/>
      </rPr>
      <t>思政教育类</t>
    </r>
  </si>
  <si>
    <r>
      <rPr>
        <sz val="9"/>
        <rFont val="宋体"/>
        <charset val="134"/>
      </rPr>
      <t>课程从全校通识选修课目录相应类别选，建议完成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</si>
  <si>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r>
      <rPr>
        <sz val="9"/>
        <rFont val="宋体"/>
        <charset val="134"/>
      </rPr>
      <t>艺术审美类</t>
    </r>
  </si>
  <si>
    <r>
      <rPr>
        <sz val="9"/>
        <rFont val="宋体"/>
        <charset val="134"/>
      </rPr>
      <t>自然科学类</t>
    </r>
  </si>
  <si>
    <r>
      <rPr>
        <sz val="9"/>
        <rFont val="宋体"/>
        <charset val="134"/>
      </rPr>
      <t>外语拓展类</t>
    </r>
  </si>
  <si>
    <r>
      <rPr>
        <sz val="9"/>
        <rFont val="宋体"/>
        <charset val="134"/>
      </rPr>
      <t>学科基础课程（必修）</t>
    </r>
    <r>
      <rPr>
        <sz val="9"/>
        <rFont val="Times New Roman"/>
        <charset val="134"/>
      </rPr>
      <t>49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</si>
  <si>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公共基础课</t>
    </r>
    <r>
      <rPr>
        <sz val="9"/>
        <rFont val="Times New Roman"/>
        <charset val="134"/>
      </rPr>
      <t xml:space="preserve"> 29</t>
    </r>
    <r>
      <rPr>
        <sz val="9"/>
        <rFont val="宋体"/>
        <charset val="134"/>
      </rPr>
      <t>学分</t>
    </r>
  </si>
  <si>
    <t>2800001-2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</si>
  <si>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A(1)(2)</t>
    </r>
  </si>
  <si>
    <t>Advanced Mathematics (1)(2)</t>
  </si>
  <si>
    <r>
      <rPr>
        <sz val="9"/>
        <rFont val="宋体"/>
        <charset val="134"/>
      </rPr>
      <t>数理</t>
    </r>
  </si>
  <si>
    <t>2800007</t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</si>
  <si>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>B</t>
    </r>
  </si>
  <si>
    <t>Linear Algebra B</t>
  </si>
  <si>
    <t>2505006</t>
  </si>
  <si>
    <r>
      <rPr>
        <sz val="9"/>
        <rFont val="宋体"/>
        <charset val="134"/>
      </rPr>
      <t>离散数学</t>
    </r>
  </si>
  <si>
    <t>Discrete Mathematics</t>
  </si>
  <si>
    <t>2800021-22</t>
  </si>
  <si>
    <r>
      <rPr>
        <sz val="9"/>
        <rFont val="宋体"/>
        <charset val="134"/>
      </rPr>
      <t>大学物理</t>
    </r>
    <r>
      <rPr>
        <sz val="9"/>
        <rFont val="Times New Roman"/>
        <charset val="134"/>
      </rPr>
      <t>B(1)(2)</t>
    </r>
  </si>
  <si>
    <t>College Physics B(1)(2)</t>
  </si>
  <si>
    <t>2800244-45</t>
  </si>
  <si>
    <r>
      <rPr>
        <sz val="9"/>
        <rFont val="宋体"/>
        <charset val="134"/>
      </rPr>
      <t>物理实验</t>
    </r>
    <r>
      <rPr>
        <sz val="9"/>
        <rFont val="Times New Roman"/>
        <charset val="0"/>
      </rPr>
      <t>A(1)(2)</t>
    </r>
  </si>
  <si>
    <t>Experiments of Physics A(1)(2)</t>
  </si>
  <si>
    <t>2800214</t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</si>
  <si>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A</t>
    </r>
  </si>
  <si>
    <t>Probability and StatisticsA</t>
  </si>
  <si>
    <r>
      <rPr>
        <sz val="9"/>
        <rFont val="宋体"/>
        <charset val="134"/>
      </rPr>
      <t>专业基础课</t>
    </r>
    <r>
      <rPr>
        <sz val="9"/>
        <rFont val="Times New Roman"/>
        <charset val="134"/>
      </rPr>
      <t xml:space="preserve"> 20</t>
    </r>
    <r>
      <rPr>
        <sz val="9"/>
        <rFont val="宋体"/>
        <charset val="134"/>
      </rPr>
      <t>学分</t>
    </r>
  </si>
  <si>
    <t>2505414</t>
  </si>
  <si>
    <r>
      <rPr>
        <sz val="9"/>
        <rFont val="宋体"/>
        <charset val="134"/>
      </rPr>
      <t>面向对象程序设计</t>
    </r>
    <r>
      <rPr>
        <sz val="9"/>
        <rFont val="Times New Roman"/>
        <charset val="134"/>
      </rPr>
      <t>(C++)</t>
    </r>
  </si>
  <si>
    <t>Object-oriented Programming (C++)</t>
  </si>
  <si>
    <t>2505483</t>
  </si>
  <si>
    <r>
      <rPr>
        <sz val="9"/>
        <rFont val="宋体"/>
        <charset val="134"/>
      </rPr>
      <t>算法与数据结构</t>
    </r>
    <r>
      <rPr>
        <sz val="9"/>
        <rFont val="Times New Roman"/>
        <charset val="134"/>
      </rPr>
      <t>(C++)</t>
    </r>
  </si>
  <si>
    <t>Data Structures(C++)</t>
  </si>
  <si>
    <t>2525072</t>
  </si>
  <si>
    <t>数据通信基础</t>
  </si>
  <si>
    <t>Introduction to Data Communication</t>
  </si>
  <si>
    <t>2505005</t>
  </si>
  <si>
    <r>
      <rPr>
        <sz val="9"/>
        <rFont val="宋体"/>
        <charset val="134"/>
      </rPr>
      <t>计算机组成原理</t>
    </r>
  </si>
  <si>
    <t>Principle of Computer Configuration</t>
  </si>
  <si>
    <t>2525073</t>
  </si>
  <si>
    <t>信息安全数学基础</t>
  </si>
  <si>
    <t>Mathematics for Information Security</t>
  </si>
  <si>
    <t>2525001</t>
  </si>
  <si>
    <r>
      <rPr>
        <sz val="9"/>
        <rFont val="宋体"/>
        <charset val="134"/>
      </rPr>
      <t>信息安全概论</t>
    </r>
  </si>
  <si>
    <t>Introduction to Information Security</t>
  </si>
  <si>
    <t>2525074</t>
  </si>
  <si>
    <t>信息论与编码</t>
  </si>
  <si>
    <t>Information Theory and Coding</t>
  </si>
  <si>
    <r>
      <rPr>
        <sz val="9"/>
        <rFont val="宋体"/>
        <charset val="134"/>
      </rPr>
      <t>专业教育课程</t>
    </r>
    <r>
      <rPr>
        <sz val="9"/>
        <rFont val="Times New Roman"/>
        <charset val="134"/>
      </rPr>
      <t>35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</si>
  <si>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专业核心课（必修）</t>
    </r>
    <r>
      <rPr>
        <sz val="9"/>
        <rFont val="Times New Roman"/>
        <charset val="134"/>
      </rPr>
      <t>18</t>
    </r>
    <r>
      <rPr>
        <sz val="9"/>
        <rFont val="宋体"/>
        <charset val="134"/>
      </rPr>
      <t>学分</t>
    </r>
  </si>
  <si>
    <t>2505013</t>
  </si>
  <si>
    <r>
      <rPr>
        <sz val="9"/>
        <rFont val="宋体"/>
        <charset val="134"/>
      </rPr>
      <t>数据库原理</t>
    </r>
  </si>
  <si>
    <t>Database Principles</t>
  </si>
  <si>
    <t>2505125</t>
  </si>
  <si>
    <r>
      <rPr>
        <sz val="9"/>
        <rFont val="宋体"/>
        <charset val="134"/>
      </rPr>
      <t>操作系统原理</t>
    </r>
  </si>
  <si>
    <t>Theory of Operating Systems</t>
  </si>
  <si>
    <t>2525088</t>
  </si>
  <si>
    <r>
      <rPr>
        <sz val="9"/>
        <rFont val="宋体"/>
        <charset val="134"/>
      </rPr>
      <t>计算机网络与安全（双语）</t>
    </r>
  </si>
  <si>
    <t>Computer Network and Network Security</t>
  </si>
  <si>
    <t>2525075</t>
  </si>
  <si>
    <t>应用密码学原理（双语）</t>
  </si>
  <si>
    <t>Applied Cryptography</t>
  </si>
  <si>
    <t>2525035</t>
  </si>
  <si>
    <r>
      <rPr>
        <sz val="9"/>
        <rFont val="宋体"/>
        <charset val="134"/>
      </rPr>
      <t>计算机系统安全</t>
    </r>
  </si>
  <si>
    <t>Computer System Security</t>
  </si>
  <si>
    <t>专业选修课15学分</t>
  </si>
  <si>
    <t>2505526</t>
  </si>
  <si>
    <r>
      <rPr>
        <sz val="9"/>
        <rFont val="Times New Roman"/>
        <charset val="134"/>
      </rPr>
      <t>LINUX</t>
    </r>
    <r>
      <rPr>
        <sz val="9"/>
        <rFont val="宋体"/>
        <charset val="134"/>
      </rPr>
      <t>操作系统与安全</t>
    </r>
  </si>
  <si>
    <t>Linux Operation System and Security</t>
  </si>
  <si>
    <t>2525076</t>
  </si>
  <si>
    <t>信息安全法律法规</t>
  </si>
  <si>
    <t>Information Security Laws and Regulations</t>
  </si>
  <si>
    <t>2525077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</si>
  <si>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安全编程（双语）</t>
    </r>
  </si>
  <si>
    <t>Security Programming in Python</t>
  </si>
  <si>
    <t>2525016</t>
  </si>
  <si>
    <r>
      <rPr>
        <sz val="9"/>
        <rFont val="宋体"/>
        <charset val="134"/>
      </rPr>
      <t>计算机病毒原理与防治</t>
    </r>
  </si>
  <si>
    <t>Computer Virus Principl and Prevention</t>
  </si>
  <si>
    <t>2505464</t>
  </si>
  <si>
    <r>
      <rPr>
        <sz val="9"/>
        <rFont val="宋体"/>
        <charset val="134"/>
      </rPr>
      <t>编译原理</t>
    </r>
  </si>
  <si>
    <t>Compiling Principles</t>
  </si>
  <si>
    <t>2525032</t>
  </si>
  <si>
    <r>
      <rPr>
        <sz val="9"/>
        <rFont val="宋体"/>
        <charset val="134"/>
      </rPr>
      <t>无线网络安全</t>
    </r>
  </si>
  <si>
    <t>Security in Wireless Networks</t>
  </si>
  <si>
    <t>2525078</t>
  </si>
  <si>
    <t>物联网安全</t>
  </si>
  <si>
    <t>IoT Security</t>
  </si>
  <si>
    <t>2525079</t>
  </si>
  <si>
    <t>能源互联网安全（双语）</t>
  </si>
  <si>
    <t>Energy Internet Security</t>
  </si>
  <si>
    <t>2525057</t>
  </si>
  <si>
    <r>
      <rPr>
        <sz val="9"/>
        <rFont val="宋体"/>
        <charset val="134"/>
      </rPr>
      <t>安全协议分析与实践</t>
    </r>
  </si>
  <si>
    <t>Security Protocol Analysis and Practice</t>
  </si>
  <si>
    <t>2525058</t>
  </si>
  <si>
    <r>
      <rPr>
        <sz val="9"/>
        <rFont val="宋体"/>
        <charset val="134"/>
      </rPr>
      <t>网络攻防技术</t>
    </r>
  </si>
  <si>
    <t>Network Attack and Defense Technology</t>
  </si>
  <si>
    <t>2525089</t>
  </si>
  <si>
    <r>
      <rPr>
        <sz val="9"/>
        <rFont val="宋体"/>
        <charset val="134"/>
      </rPr>
      <t>信息隐藏（</t>
    </r>
    <r>
      <rPr>
        <sz val="9"/>
        <rFont val="Times New Roman"/>
        <charset val="134"/>
      </rPr>
      <t>Matlab</t>
    </r>
    <r>
      <rPr>
        <sz val="9"/>
        <rFont val="宋体"/>
        <charset val="134"/>
      </rPr>
      <t>）（双语）</t>
    </r>
  </si>
  <si>
    <r>
      <rPr>
        <sz val="9"/>
        <rFont val="Times New Roman"/>
        <charset val="134"/>
      </rPr>
      <t xml:space="preserve">Information Hiding 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Matlab</t>
    </r>
    <r>
      <rPr>
        <sz val="9"/>
        <rFont val="宋体"/>
        <charset val="134"/>
      </rPr>
      <t>）</t>
    </r>
  </si>
  <si>
    <t>2525090</t>
  </si>
  <si>
    <r>
      <rPr>
        <sz val="9"/>
        <rFont val="宋体"/>
        <charset val="134"/>
      </rPr>
      <t>基于机器学习的</t>
    </r>
    <r>
      <rPr>
        <sz val="9"/>
        <rFont val="Times New Roman"/>
        <charset val="134"/>
      </rPr>
      <t>Web</t>
    </r>
    <r>
      <rPr>
        <sz val="9"/>
        <rFont val="宋体"/>
        <charset val="134"/>
      </rPr>
      <t>安全（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）（双语）</t>
    </r>
  </si>
  <si>
    <r>
      <rPr>
        <sz val="9"/>
        <rFont val="Times New Roman"/>
        <charset val="134"/>
      </rPr>
      <t>Machine Learning Based Web Security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Python</t>
    </r>
    <r>
      <rPr>
        <sz val="9"/>
        <rFont val="宋体"/>
        <charset val="134"/>
      </rPr>
      <t>）</t>
    </r>
  </si>
  <si>
    <t>2525056</t>
  </si>
  <si>
    <r>
      <rPr>
        <sz val="9"/>
        <rFont val="宋体"/>
        <charset val="134"/>
      </rPr>
      <t>信息对抗（</t>
    </r>
    <r>
      <rPr>
        <sz val="9"/>
        <rFont val="Times New Roman"/>
        <charset val="134"/>
      </rPr>
      <t>CTF</t>
    </r>
    <r>
      <rPr>
        <sz val="9"/>
        <rFont val="宋体"/>
        <charset val="134"/>
      </rPr>
      <t>实战）</t>
    </r>
  </si>
  <si>
    <t>Network Offensive and Defensive Confrontation</t>
  </si>
  <si>
    <t>2525062</t>
  </si>
  <si>
    <r>
      <rPr>
        <sz val="9"/>
        <rFont val="宋体"/>
        <charset val="134"/>
      </rPr>
      <t>逆向分析</t>
    </r>
  </si>
  <si>
    <t>Reverse Engineering</t>
  </si>
  <si>
    <t>2525066</t>
  </si>
  <si>
    <r>
      <rPr>
        <sz val="9"/>
        <rFont val="宋体"/>
        <charset val="134"/>
      </rPr>
      <t>工业控制系统安全</t>
    </r>
  </si>
  <si>
    <t>Industrial Control Systems Security</t>
  </si>
  <si>
    <t>2525080</t>
  </si>
  <si>
    <t>区块链技术（双语）</t>
  </si>
  <si>
    <t>Block Chain Technology</t>
  </si>
  <si>
    <t>2525081</t>
  </si>
  <si>
    <t>数字取证技术</t>
  </si>
  <si>
    <t>Digital Forensics Technology</t>
  </si>
  <si>
    <t>2525082</t>
  </si>
  <si>
    <t>信息内容安全</t>
  </si>
  <si>
    <t>Information Content Security</t>
  </si>
  <si>
    <t>2525083</t>
  </si>
  <si>
    <t>信息安全技术应用前沿</t>
  </si>
  <si>
    <t>Frontier of Information Security Technology Application</t>
  </si>
  <si>
    <t>从以上课程中选修15学分，建议修读学期及学分。</t>
  </si>
  <si>
    <t>专业选修课
（交叉融合）2学分</t>
  </si>
  <si>
    <t>修读非本学院选修课程2学分，课程从交叉融合课程目录中选。(建议第六学期前完成）</t>
  </si>
  <si>
    <r>
      <rPr>
        <sz val="9"/>
        <rFont val="宋体"/>
        <charset val="134"/>
      </rPr>
      <t>集中实践课程（必修）</t>
    </r>
    <r>
      <rPr>
        <sz val="9"/>
        <rFont val="Times New Roman"/>
        <charset val="134"/>
      </rPr>
      <t>30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</si>
  <si>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专业实践课程</t>
    </r>
  </si>
  <si>
    <r>
      <rPr>
        <sz val="9"/>
        <rFont val="宋体"/>
        <charset val="134"/>
      </rPr>
      <t>军事技能</t>
    </r>
  </si>
  <si>
    <t>Military Skills</t>
  </si>
  <si>
    <t>2525059</t>
  </si>
  <si>
    <r>
      <rPr>
        <sz val="9"/>
        <rFont val="宋体"/>
        <charset val="134"/>
      </rPr>
      <t>高级语言程序设计课程设计</t>
    </r>
  </si>
  <si>
    <t>High-level Programming Language Course Practice</t>
  </si>
  <si>
    <t>8200011</t>
  </si>
  <si>
    <r>
      <rPr>
        <sz val="9"/>
        <rFont val="宋体"/>
        <charset val="134"/>
      </rPr>
      <t>工程实训</t>
    </r>
  </si>
  <si>
    <t>Engineering Practical Training</t>
  </si>
  <si>
    <r>
      <rPr>
        <sz val="9"/>
        <rFont val="宋体"/>
        <charset val="134"/>
      </rPr>
      <t>工训</t>
    </r>
  </si>
  <si>
    <t>2525070</t>
  </si>
  <si>
    <r>
      <rPr>
        <sz val="9"/>
        <rFont val="宋体"/>
        <charset val="134"/>
      </rPr>
      <t>信息安全认识实习</t>
    </r>
  </si>
  <si>
    <t>Information Security Professional Orientation Internship</t>
  </si>
  <si>
    <t>2505309</t>
  </si>
  <si>
    <r>
      <rPr>
        <sz val="9"/>
        <rFont val="宋体"/>
        <charset val="134"/>
      </rPr>
      <t>数据结构课程设计</t>
    </r>
  </si>
  <si>
    <t>Data Structure Course Design</t>
  </si>
  <si>
    <t>2505465</t>
  </si>
  <si>
    <r>
      <rPr>
        <sz val="9"/>
        <rFont val="宋体"/>
        <charset val="134"/>
      </rPr>
      <t>数据库应用课程设计</t>
    </r>
  </si>
  <si>
    <t>Database Application Practice</t>
  </si>
  <si>
    <t>2505482</t>
  </si>
  <si>
    <r>
      <rPr>
        <sz val="9"/>
        <rFont val="宋体"/>
        <charset val="134"/>
      </rPr>
      <t>计算机网络课程设计</t>
    </r>
  </si>
  <si>
    <t>Computer Networks Practice</t>
  </si>
  <si>
    <t>2525026</t>
  </si>
  <si>
    <r>
      <rPr>
        <sz val="9"/>
        <rFont val="宋体"/>
        <charset val="134"/>
      </rPr>
      <t>操作系统课程设计</t>
    </r>
  </si>
  <si>
    <t>Operating System Course Project</t>
  </si>
  <si>
    <t>2525027</t>
  </si>
  <si>
    <r>
      <rPr>
        <sz val="9"/>
        <rFont val="宋体"/>
        <charset val="134"/>
      </rPr>
      <t>应用密码学课程设计</t>
    </r>
  </si>
  <si>
    <t>Applied Cryptography Course Project</t>
  </si>
  <si>
    <t>2525028</t>
  </si>
  <si>
    <r>
      <rPr>
        <sz val="9"/>
        <rFont val="宋体"/>
        <charset val="134"/>
      </rPr>
      <t>计算机系统安全课程设计</t>
    </r>
  </si>
  <si>
    <t>Course Project of Compuetr System Security</t>
  </si>
  <si>
    <t>2525068</t>
  </si>
  <si>
    <r>
      <rPr>
        <sz val="9"/>
        <rFont val="宋体"/>
        <charset val="134"/>
      </rPr>
      <t>创新创业训练与实践</t>
    </r>
  </si>
  <si>
    <r>
      <rPr>
        <sz val="9"/>
        <rFont val="Times New Roman"/>
        <charset val="134"/>
      </rPr>
      <t>Training and Practice on the Innovation and Entrepreneurship(</t>
    </r>
    <r>
      <rPr>
        <sz val="9"/>
        <rFont val="宋体"/>
        <charset val="134"/>
      </rPr>
      <t>建议第六学期前完成</t>
    </r>
    <r>
      <rPr>
        <sz val="9"/>
        <rFont val="Times New Roman"/>
        <charset val="134"/>
      </rPr>
      <t>)</t>
    </r>
  </si>
  <si>
    <t>2525084</t>
  </si>
  <si>
    <t>信息安全专业综合实践</t>
  </si>
  <si>
    <t>Comprehensive Course Project of  Information Security Programme</t>
  </si>
  <si>
    <t>2525060</t>
  </si>
  <si>
    <r>
      <rPr>
        <sz val="9"/>
        <rFont val="宋体"/>
        <charset val="134"/>
      </rPr>
      <t>毕业实习</t>
    </r>
  </si>
  <si>
    <t>Graduation Internship</t>
  </si>
  <si>
    <t>2525085</t>
  </si>
  <si>
    <t>毕业设计（论文）</t>
  </si>
  <si>
    <t>Graduation Designing Project(Thesis)</t>
  </si>
  <si>
    <r>
      <t>合计：</t>
    </r>
    <r>
      <rPr>
        <b/>
        <sz val="10"/>
        <rFont val="Times New Roman"/>
        <charset val="134"/>
      </rPr>
      <t>167.5</t>
    </r>
    <r>
      <rPr>
        <b/>
        <sz val="10"/>
        <rFont val="宋体"/>
        <charset val="134"/>
      </rPr>
      <t>学分</t>
    </r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</si>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</sst>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9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name val="Times New Roman"/>
      <charset val="0"/>
    </font>
    <font>
      <sz val="12"/>
      <name val="Times New Roman"/>
      <charset val="134"/>
    </font>
    <font>
      <sz val="9"/>
      <color indexed="8"/>
      <name val="Times New Roman"/>
      <charset val="134"/>
    </font>
    <font>
      <b/>
      <sz val="9"/>
      <color indexed="10"/>
      <name val="Times New Roman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b/>
      <sz val="9"/>
      <name val="Times New Roman"/>
      <charset val="134"/>
    </font>
    <font>
      <sz val="5"/>
      <color rgb="FF000000"/>
      <name val="Verdana"/>
      <charset val="134"/>
    </font>
    <font>
      <sz val="8"/>
      <name val="Times New Roman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9"/>
      <name val="宋体"/>
      <charset val="0"/>
    </font>
    <font>
      <sz val="9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32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7" borderId="33" applyNumberFormat="0" applyFont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4" applyNumberFormat="0" applyFill="0" applyAlignment="0" applyProtection="0">
      <alignment vertical="center"/>
    </xf>
    <xf numFmtId="0" fontId="29" fillId="0" borderId="34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4" fillId="0" borderId="35" applyNumberFormat="0" applyFill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30" fillId="11" borderId="36" applyNumberFormat="0" applyAlignment="0" applyProtection="0">
      <alignment vertical="center"/>
    </xf>
    <xf numFmtId="0" fontId="31" fillId="11" borderId="32" applyNumberFormat="0" applyAlignment="0" applyProtection="0">
      <alignment vertical="center"/>
    </xf>
    <xf numFmtId="0" fontId="32" fillId="12" borderId="37" applyNumberFormat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33" fillId="0" borderId="38" applyNumberFormat="0" applyFill="0" applyAlignment="0" applyProtection="0">
      <alignment vertical="center"/>
    </xf>
    <xf numFmtId="0" fontId="34" fillId="0" borderId="39" applyNumberFormat="0" applyFill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0"/>
  </cellStyleXfs>
  <cellXfs count="119">
    <xf numFmtId="0" fontId="0" fillId="0" borderId="0" xfId="0"/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/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/>
    </xf>
    <xf numFmtId="0" fontId="7" fillId="0" borderId="14" xfId="49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 wrapText="1"/>
    </xf>
    <xf numFmtId="0" fontId="8" fillId="0" borderId="14" xfId="49" applyFont="1" applyFill="1" applyBorder="1" applyAlignment="1" applyProtection="1">
      <alignment vertical="center" wrapText="1"/>
      <protection locked="0"/>
    </xf>
    <xf numFmtId="0" fontId="6" fillId="0" borderId="14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wrapText="1"/>
    </xf>
    <xf numFmtId="0" fontId="8" fillId="0" borderId="14" xfId="49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7" fillId="0" borderId="14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/>
    </xf>
    <xf numFmtId="49" fontId="7" fillId="0" borderId="8" xfId="0" applyNumberFormat="1" applyFont="1" applyFill="1" applyBorder="1" applyAlignment="1">
      <alignment horizontal="center" vertical="center"/>
    </xf>
    <xf numFmtId="0" fontId="6" fillId="0" borderId="8" xfId="49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center" vertical="center" wrapText="1"/>
    </xf>
    <xf numFmtId="49" fontId="7" fillId="0" borderId="13" xfId="0" applyNumberFormat="1" applyFont="1" applyFill="1" applyBorder="1" applyAlignment="1">
      <alignment horizontal="center" vertical="center"/>
    </xf>
    <xf numFmtId="49" fontId="7" fillId="0" borderId="13" xfId="0" applyNumberFormat="1" applyFont="1" applyFill="1" applyBorder="1" applyAlignment="1">
      <alignment horizontal="left" vertical="center"/>
    </xf>
    <xf numFmtId="49" fontId="6" fillId="0" borderId="14" xfId="0" applyNumberFormat="1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/>
    </xf>
    <xf numFmtId="0" fontId="11" fillId="0" borderId="14" xfId="0" applyFont="1" applyFill="1" applyBorder="1" applyAlignment="1">
      <alignment horizontal="center" vertical="center"/>
    </xf>
    <xf numFmtId="0" fontId="9" fillId="0" borderId="0" xfId="0" applyFont="1" applyFill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0" xfId="0" applyFont="1" applyFill="1" applyAlignment="1">
      <alignment wrapText="1"/>
    </xf>
    <xf numFmtId="0" fontId="7" fillId="0" borderId="14" xfId="0" applyFont="1" applyFill="1" applyBorder="1" applyAlignment="1">
      <alignment wrapText="1"/>
    </xf>
    <xf numFmtId="0" fontId="5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0" fillId="0" borderId="0" xfId="0" applyFont="1" applyFill="1" applyAlignment="1">
      <alignment wrapText="1"/>
    </xf>
    <xf numFmtId="0" fontId="10" fillId="0" borderId="27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/>
    </xf>
    <xf numFmtId="49" fontId="7" fillId="0" borderId="30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7" fillId="0" borderId="0" xfId="0" applyFont="1" applyFill="1" applyAlignment="1">
      <alignment horizont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15" fillId="0" borderId="0" xfId="0" applyFont="1"/>
    <xf numFmtId="176" fontId="16" fillId="0" borderId="27" xfId="0" applyNumberFormat="1" applyFont="1" applyFill="1" applyBorder="1" applyAlignment="1">
      <alignment horizontal="center" vertical="center"/>
    </xf>
    <xf numFmtId="176" fontId="7" fillId="0" borderId="25" xfId="0" applyNumberFormat="1" applyFont="1" applyFill="1" applyBorder="1" applyAlignment="1">
      <alignment horizontal="center" vertical="center"/>
    </xf>
    <xf numFmtId="176" fontId="7" fillId="0" borderId="31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3" xfId="49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7"/>
  <sheetViews>
    <sheetView tabSelected="1" view="pageBreakPreview" zoomScale="80" zoomScaleNormal="100" workbookViewId="0">
      <pane xSplit="2" ySplit="4" topLeftCell="C60" activePane="bottomRight" state="frozen"/>
      <selection/>
      <selection pane="topRight"/>
      <selection pane="bottomLeft"/>
      <selection pane="bottomRight" activeCell="K83" sqref="K83:S83"/>
    </sheetView>
  </sheetViews>
  <sheetFormatPr defaultColWidth="8.81666666666667" defaultRowHeight="15.75"/>
  <cols>
    <col min="1" max="1" width="13.3166666666667" style="1" customWidth="1"/>
    <col min="2" max="2" width="13.8833333333333" style="2" customWidth="1"/>
    <col min="3" max="3" width="17.2666666666667" style="1" customWidth="1"/>
    <col min="4" max="4" width="39.5083333333333" style="1" customWidth="1"/>
    <col min="5" max="5" width="55.225" style="1" customWidth="1"/>
    <col min="6" max="6" width="5.91666666666667" style="1" customWidth="1"/>
    <col min="7" max="7" width="4.33333333333333" style="1" customWidth="1"/>
    <col min="8" max="8" width="4.58333333333333" style="1" customWidth="1"/>
    <col min="9" max="9" width="4.875" style="1" customWidth="1"/>
    <col min="10" max="10" width="4.16666666666667" style="1" customWidth="1"/>
    <col min="11" max="11" width="3.83333333333333" style="3" customWidth="1"/>
    <col min="12" max="18" width="4" style="1" customWidth="1"/>
    <col min="19" max="19" width="24" style="1" customWidth="1"/>
    <col min="20" max="31" width="9" style="1" customWidth="1"/>
    <col min="32" max="223" width="8.81666666666667" style="1"/>
    <col min="224" max="254" width="9" style="1" customWidth="1"/>
    <col min="255" max="16384" width="8.81666666666667" style="4"/>
  </cols>
  <sheetData>
    <row r="1" s="1" customFormat="1" ht="21" customHeight="1" spans="1:18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="1" customFormat="1" ht="8" customHeight="1" spans="1:18">
      <c r="A2" s="7"/>
      <c r="B2" s="3"/>
      <c r="C2" s="3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</row>
    <row r="3" s="1" customFormat="1" ht="18" customHeight="1" spans="1:18">
      <c r="A3" s="9" t="s">
        <v>1</v>
      </c>
      <c r="B3" s="10" t="s">
        <v>2</v>
      </c>
      <c r="C3" s="11" t="s">
        <v>3</v>
      </c>
      <c r="D3" s="12" t="s">
        <v>4</v>
      </c>
      <c r="E3" s="11"/>
      <c r="F3" s="13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76" t="s">
        <v>10</v>
      </c>
      <c r="L3" s="76"/>
      <c r="M3" s="76"/>
      <c r="N3" s="76"/>
      <c r="O3" s="76"/>
      <c r="P3" s="76"/>
      <c r="Q3" s="76"/>
      <c r="R3" s="84"/>
    </row>
    <row r="4" s="1" customFormat="1" ht="44.1" customHeight="1" spans="1:18">
      <c r="A4" s="14"/>
      <c r="B4" s="15"/>
      <c r="C4" s="16"/>
      <c r="D4" s="17" t="s">
        <v>11</v>
      </c>
      <c r="E4" s="16" t="s">
        <v>12</v>
      </c>
      <c r="F4" s="18"/>
      <c r="G4" s="16"/>
      <c r="H4" s="16"/>
      <c r="I4" s="16"/>
      <c r="J4" s="16"/>
      <c r="K4" s="16" t="s">
        <v>13</v>
      </c>
      <c r="L4" s="16" t="s">
        <v>14</v>
      </c>
      <c r="M4" s="16" t="s">
        <v>15</v>
      </c>
      <c r="N4" s="16" t="s">
        <v>16</v>
      </c>
      <c r="O4" s="16" t="s">
        <v>17</v>
      </c>
      <c r="P4" s="16" t="s">
        <v>18</v>
      </c>
      <c r="Q4" s="16" t="s">
        <v>19</v>
      </c>
      <c r="R4" s="85" t="s">
        <v>20</v>
      </c>
    </row>
    <row r="5" s="1" customFormat="1" ht="15.95" customHeight="1" spans="1:18">
      <c r="A5" s="19" t="s">
        <v>21</v>
      </c>
      <c r="B5" s="20" t="s">
        <v>22</v>
      </c>
      <c r="C5" s="21">
        <v>6000184</v>
      </c>
      <c r="D5" s="22" t="s">
        <v>23</v>
      </c>
      <c r="E5" s="22" t="s">
        <v>24</v>
      </c>
      <c r="F5" s="23" t="s">
        <v>25</v>
      </c>
      <c r="G5" s="23">
        <v>3</v>
      </c>
      <c r="H5" s="23">
        <v>48</v>
      </c>
      <c r="I5" s="23">
        <v>48</v>
      </c>
      <c r="J5" s="23"/>
      <c r="K5" s="23">
        <f>G5</f>
        <v>3</v>
      </c>
      <c r="L5" s="23"/>
      <c r="M5" s="23"/>
      <c r="N5" s="23"/>
      <c r="O5" s="23"/>
      <c r="P5" s="23"/>
      <c r="Q5" s="23"/>
      <c r="R5" s="86"/>
    </row>
    <row r="6" s="1" customFormat="1" ht="15.95" customHeight="1" spans="1:18">
      <c r="A6" s="24"/>
      <c r="B6" s="20"/>
      <c r="C6" s="25">
        <v>6000212</v>
      </c>
      <c r="D6" s="26" t="s">
        <v>26</v>
      </c>
      <c r="E6" s="26" t="s">
        <v>27</v>
      </c>
      <c r="F6" s="27" t="s">
        <v>25</v>
      </c>
      <c r="G6" s="27">
        <v>3</v>
      </c>
      <c r="H6" s="27">
        <v>48</v>
      </c>
      <c r="I6" s="27">
        <v>32</v>
      </c>
      <c r="J6" s="27">
        <v>16</v>
      </c>
      <c r="K6" s="27"/>
      <c r="L6" s="27">
        <f>G6</f>
        <v>3</v>
      </c>
      <c r="M6" s="27"/>
      <c r="N6" s="27"/>
      <c r="O6" s="27"/>
      <c r="P6" s="27"/>
      <c r="Q6" s="27"/>
      <c r="R6" s="87"/>
    </row>
    <row r="7" s="1" customFormat="1" ht="15.95" customHeight="1" spans="1:18">
      <c r="A7" s="24"/>
      <c r="B7" s="20"/>
      <c r="C7" s="25">
        <v>6000016</v>
      </c>
      <c r="D7" s="26" t="s">
        <v>28</v>
      </c>
      <c r="E7" s="28" t="s">
        <v>29</v>
      </c>
      <c r="F7" s="27" t="s">
        <v>25</v>
      </c>
      <c r="G7" s="27">
        <v>3</v>
      </c>
      <c r="H7" s="27">
        <v>48</v>
      </c>
      <c r="I7" s="27">
        <v>48</v>
      </c>
      <c r="J7" s="27"/>
      <c r="K7" s="27"/>
      <c r="L7" s="27"/>
      <c r="M7" s="27">
        <f>G7</f>
        <v>3</v>
      </c>
      <c r="N7" s="27"/>
      <c r="O7" s="27"/>
      <c r="P7" s="27"/>
      <c r="Q7" s="27"/>
      <c r="R7" s="87"/>
    </row>
    <row r="8" s="1" customFormat="1" ht="15.95" customHeight="1" spans="1:18">
      <c r="A8" s="24"/>
      <c r="B8" s="20"/>
      <c r="C8" s="29">
        <v>6000217</v>
      </c>
      <c r="D8" s="30" t="s">
        <v>30</v>
      </c>
      <c r="E8" s="31" t="s">
        <v>31</v>
      </c>
      <c r="F8" s="32" t="s">
        <v>32</v>
      </c>
      <c r="G8" s="33">
        <v>3</v>
      </c>
      <c r="H8" s="33">
        <v>48</v>
      </c>
      <c r="I8" s="33">
        <v>48</v>
      </c>
      <c r="J8" s="33"/>
      <c r="K8" s="33"/>
      <c r="L8" s="33"/>
      <c r="M8" s="33"/>
      <c r="N8" s="27">
        <v>3</v>
      </c>
      <c r="O8" s="27"/>
      <c r="P8" s="27"/>
      <c r="Q8" s="27"/>
      <c r="R8" s="87"/>
    </row>
    <row r="9" s="1" customFormat="1" ht="24" customHeight="1" spans="1:18">
      <c r="A9" s="24"/>
      <c r="B9" s="20"/>
      <c r="C9" s="29">
        <v>6000218</v>
      </c>
      <c r="D9" s="30" t="s">
        <v>33</v>
      </c>
      <c r="E9" s="34" t="s">
        <v>34</v>
      </c>
      <c r="F9" s="35" t="s">
        <v>25</v>
      </c>
      <c r="G9" s="35">
        <v>3</v>
      </c>
      <c r="H9" s="35">
        <v>48</v>
      </c>
      <c r="I9" s="35">
        <v>32</v>
      </c>
      <c r="J9" s="35">
        <v>16</v>
      </c>
      <c r="K9" s="35"/>
      <c r="L9" s="35"/>
      <c r="M9" s="35"/>
      <c r="N9" s="27">
        <f>G9</f>
        <v>3</v>
      </c>
      <c r="O9" s="27"/>
      <c r="P9" s="27"/>
      <c r="Q9" s="27"/>
      <c r="R9" s="87"/>
    </row>
    <row r="10" s="1" customFormat="1" ht="15.95" customHeight="1" spans="1:18">
      <c r="A10" s="24"/>
      <c r="B10" s="20"/>
      <c r="C10" s="25" t="s">
        <v>35</v>
      </c>
      <c r="D10" s="26" t="s">
        <v>36</v>
      </c>
      <c r="E10" s="28" t="s">
        <v>37</v>
      </c>
      <c r="F10" s="27" t="s">
        <v>25</v>
      </c>
      <c r="G10" s="36">
        <v>2</v>
      </c>
      <c r="H10" s="36">
        <v>32</v>
      </c>
      <c r="I10" s="36">
        <v>32</v>
      </c>
      <c r="J10" s="36"/>
      <c r="K10" s="36"/>
      <c r="L10" s="36">
        <v>1</v>
      </c>
      <c r="M10" s="36"/>
      <c r="N10" s="36">
        <v>0.5</v>
      </c>
      <c r="O10" s="27"/>
      <c r="P10" s="27">
        <v>0.5</v>
      </c>
      <c r="Q10" s="47"/>
      <c r="R10" s="88"/>
    </row>
    <row r="11" s="1" customFormat="1" spans="1:18">
      <c r="A11" s="24"/>
      <c r="B11" s="25" t="s">
        <v>38</v>
      </c>
      <c r="C11" s="25" t="s">
        <v>39</v>
      </c>
      <c r="D11" s="26" t="s">
        <v>40</v>
      </c>
      <c r="E11" s="28" t="s">
        <v>41</v>
      </c>
      <c r="F11" s="27" t="s">
        <v>42</v>
      </c>
      <c r="G11" s="36">
        <v>8</v>
      </c>
      <c r="H11" s="36">
        <v>128</v>
      </c>
      <c r="I11" s="36">
        <v>128</v>
      </c>
      <c r="J11" s="36"/>
      <c r="K11" s="36">
        <v>4</v>
      </c>
      <c r="L11" s="36">
        <v>4</v>
      </c>
      <c r="M11" s="36"/>
      <c r="N11" s="77"/>
      <c r="O11" s="27"/>
      <c r="P11" s="27"/>
      <c r="Q11" s="47"/>
      <c r="R11" s="88"/>
    </row>
    <row r="12" s="1" customFormat="1" spans="1:18">
      <c r="A12" s="24"/>
      <c r="B12" s="25"/>
      <c r="C12" s="37"/>
      <c r="D12" s="26" t="s">
        <v>43</v>
      </c>
      <c r="E12" s="28" t="s">
        <v>44</v>
      </c>
      <c r="F12" s="27" t="s">
        <v>42</v>
      </c>
      <c r="G12" s="36">
        <v>2</v>
      </c>
      <c r="H12" s="36">
        <v>32</v>
      </c>
      <c r="I12" s="36">
        <v>32</v>
      </c>
      <c r="J12" s="36"/>
      <c r="K12" s="27"/>
      <c r="L12" s="27"/>
      <c r="M12" s="36">
        <v>2</v>
      </c>
      <c r="N12" s="77"/>
      <c r="O12" s="27"/>
      <c r="P12" s="27"/>
      <c r="Q12" s="47"/>
      <c r="R12" s="88"/>
    </row>
    <row r="13" s="1" customFormat="1" spans="1:18">
      <c r="A13" s="24"/>
      <c r="B13" s="25"/>
      <c r="C13" s="27">
        <v>2900166</v>
      </c>
      <c r="D13" s="26" t="s">
        <v>45</v>
      </c>
      <c r="E13" s="28" t="s">
        <v>46</v>
      </c>
      <c r="F13" s="27" t="s">
        <v>42</v>
      </c>
      <c r="G13" s="23"/>
      <c r="H13" s="23"/>
      <c r="I13" s="23"/>
      <c r="J13" s="23"/>
      <c r="K13" s="27"/>
      <c r="L13" s="27"/>
      <c r="M13" s="44"/>
      <c r="N13" s="77"/>
      <c r="O13" s="27"/>
      <c r="P13" s="27"/>
      <c r="Q13" s="47"/>
      <c r="R13" s="88"/>
    </row>
    <row r="14" s="1" customFormat="1" spans="1:18">
      <c r="A14" s="24"/>
      <c r="B14" s="25"/>
      <c r="C14" s="35">
        <v>2505072</v>
      </c>
      <c r="D14" s="34" t="s">
        <v>47</v>
      </c>
      <c r="E14" s="38" t="s">
        <v>48</v>
      </c>
      <c r="F14" s="27" t="s">
        <v>49</v>
      </c>
      <c r="G14" s="35">
        <f>H14/16</f>
        <v>4</v>
      </c>
      <c r="H14" s="35">
        <f>I14+J14</f>
        <v>64</v>
      </c>
      <c r="I14" s="35">
        <v>32</v>
      </c>
      <c r="J14" s="35">
        <v>32</v>
      </c>
      <c r="K14" s="35">
        <f>G14</f>
        <v>4</v>
      </c>
      <c r="L14" s="27"/>
      <c r="M14" s="27"/>
      <c r="N14" s="77"/>
      <c r="O14" s="27"/>
      <c r="P14" s="27"/>
      <c r="Q14" s="47"/>
      <c r="R14" s="88"/>
    </row>
    <row r="15" s="1" customFormat="1" ht="15.95" customHeight="1" spans="1:18">
      <c r="A15" s="24"/>
      <c r="B15" s="39"/>
      <c r="C15" s="29">
        <v>2500127</v>
      </c>
      <c r="D15" s="26" t="s">
        <v>50</v>
      </c>
      <c r="E15" s="38" t="s">
        <v>51</v>
      </c>
      <c r="F15" s="40" t="s">
        <v>49</v>
      </c>
      <c r="G15" s="35">
        <v>1</v>
      </c>
      <c r="H15" s="35">
        <v>16</v>
      </c>
      <c r="I15" s="35">
        <v>16</v>
      </c>
      <c r="J15" s="35"/>
      <c r="K15" s="35">
        <v>1</v>
      </c>
      <c r="L15" s="27"/>
      <c r="M15" s="27"/>
      <c r="N15" s="27"/>
      <c r="O15" s="27"/>
      <c r="P15" s="27"/>
      <c r="Q15" s="47"/>
      <c r="R15" s="88"/>
    </row>
    <row r="16" s="1" customFormat="1" ht="15.95" customHeight="1" spans="1:18">
      <c r="A16" s="24"/>
      <c r="B16" s="25" t="s">
        <v>52</v>
      </c>
      <c r="C16" s="25"/>
      <c r="D16" s="26" t="s">
        <v>53</v>
      </c>
      <c r="E16" s="28" t="s">
        <v>54</v>
      </c>
      <c r="F16" s="27" t="s">
        <v>55</v>
      </c>
      <c r="G16" s="27">
        <v>4</v>
      </c>
      <c r="H16" s="27">
        <v>128</v>
      </c>
      <c r="I16" s="27">
        <v>128</v>
      </c>
      <c r="J16" s="27"/>
      <c r="K16" s="27">
        <v>1</v>
      </c>
      <c r="L16" s="27">
        <v>1</v>
      </c>
      <c r="M16" s="27">
        <v>1</v>
      </c>
      <c r="N16" s="27">
        <v>1</v>
      </c>
      <c r="O16" s="27"/>
      <c r="P16" s="27"/>
      <c r="Q16" s="47"/>
      <c r="R16" s="88"/>
    </row>
    <row r="17" s="1" customFormat="1" ht="15.95" customHeight="1" spans="1:18">
      <c r="A17" s="24"/>
      <c r="B17" s="25"/>
      <c r="C17" s="27">
        <v>3800005</v>
      </c>
      <c r="D17" s="26" t="s">
        <v>56</v>
      </c>
      <c r="E17" s="26" t="s">
        <v>57</v>
      </c>
      <c r="F17" s="27" t="s">
        <v>58</v>
      </c>
      <c r="G17" s="27">
        <v>1</v>
      </c>
      <c r="H17" s="27">
        <v>16</v>
      </c>
      <c r="I17" s="27">
        <v>16</v>
      </c>
      <c r="J17" s="27"/>
      <c r="K17" s="27">
        <v>1</v>
      </c>
      <c r="L17" s="27"/>
      <c r="M17" s="27"/>
      <c r="N17" s="27"/>
      <c r="O17" s="27"/>
      <c r="P17" s="27"/>
      <c r="Q17" s="47"/>
      <c r="R17" s="88"/>
    </row>
    <row r="18" s="1" customFormat="1" ht="15.95" customHeight="1" spans="1:18">
      <c r="A18" s="24"/>
      <c r="B18" s="25"/>
      <c r="C18" s="27">
        <v>8300019</v>
      </c>
      <c r="D18" s="26" t="s">
        <v>59</v>
      </c>
      <c r="E18" s="26" t="s">
        <v>60</v>
      </c>
      <c r="F18" s="27" t="s">
        <v>61</v>
      </c>
      <c r="G18" s="27">
        <v>2</v>
      </c>
      <c r="H18" s="27">
        <v>32</v>
      </c>
      <c r="I18" s="27">
        <v>32</v>
      </c>
      <c r="J18" s="27"/>
      <c r="K18" s="27">
        <v>2</v>
      </c>
      <c r="L18" s="27"/>
      <c r="M18" s="27"/>
      <c r="N18" s="27"/>
      <c r="O18" s="27"/>
      <c r="P18" s="27"/>
      <c r="Q18" s="47"/>
      <c r="R18" s="88"/>
    </row>
    <row r="19" s="1" customFormat="1" ht="15.95" customHeight="1" spans="1:18">
      <c r="A19" s="24"/>
      <c r="B19" s="25"/>
      <c r="C19" s="27">
        <v>3800008</v>
      </c>
      <c r="D19" s="26" t="s">
        <v>62</v>
      </c>
      <c r="E19" s="26" t="s">
        <v>63</v>
      </c>
      <c r="F19" s="27" t="s">
        <v>58</v>
      </c>
      <c r="G19" s="27">
        <v>2</v>
      </c>
      <c r="H19" s="27">
        <v>32</v>
      </c>
      <c r="I19" s="27">
        <v>32</v>
      </c>
      <c r="J19" s="27"/>
      <c r="K19" s="27"/>
      <c r="L19" s="27">
        <f>G19</f>
        <v>2</v>
      </c>
      <c r="M19" s="27"/>
      <c r="N19" s="27"/>
      <c r="O19" s="27"/>
      <c r="P19" s="27"/>
      <c r="Q19" s="47"/>
      <c r="R19" s="88"/>
    </row>
    <row r="20" s="1" customFormat="1" ht="18" customHeight="1" spans="1:18">
      <c r="A20" s="24"/>
      <c r="B20" s="20" t="s">
        <v>64</v>
      </c>
      <c r="C20" s="27"/>
      <c r="D20" s="26" t="s">
        <v>65</v>
      </c>
      <c r="E20" s="26" t="s">
        <v>66</v>
      </c>
      <c r="F20" s="27" t="s">
        <v>67</v>
      </c>
      <c r="G20" s="27">
        <v>1</v>
      </c>
      <c r="H20" s="27">
        <v>16</v>
      </c>
      <c r="I20" s="27">
        <v>16</v>
      </c>
      <c r="J20" s="27"/>
      <c r="K20" s="27"/>
      <c r="L20" s="27"/>
      <c r="M20" s="27"/>
      <c r="N20" s="27"/>
      <c r="O20" s="27">
        <v>1</v>
      </c>
      <c r="P20" s="27"/>
      <c r="Q20" s="47"/>
      <c r="R20" s="88"/>
    </row>
    <row r="21" s="1" customFormat="1" ht="18" customHeight="1" spans="1:18">
      <c r="A21" s="24"/>
      <c r="B21" s="21"/>
      <c r="C21" s="27">
        <v>3800007</v>
      </c>
      <c r="D21" s="26" t="s">
        <v>68</v>
      </c>
      <c r="E21" s="26" t="s">
        <v>69</v>
      </c>
      <c r="F21" s="32" t="s">
        <v>70</v>
      </c>
      <c r="G21" s="27">
        <v>0.5</v>
      </c>
      <c r="H21" s="27">
        <v>8</v>
      </c>
      <c r="I21" s="27">
        <v>8</v>
      </c>
      <c r="J21" s="27"/>
      <c r="K21" s="27"/>
      <c r="L21" s="27"/>
      <c r="M21" s="27"/>
      <c r="N21" s="27"/>
      <c r="O21" s="27"/>
      <c r="P21" s="27">
        <v>0.5</v>
      </c>
      <c r="Q21" s="47"/>
      <c r="R21" s="88"/>
    </row>
    <row r="22" s="1" customFormat="1" ht="17.1" customHeight="1" spans="1:18">
      <c r="A22" s="24"/>
      <c r="B22" s="41" t="s">
        <v>71</v>
      </c>
      <c r="C22" s="27">
        <v>6000183</v>
      </c>
      <c r="D22" s="26" t="s">
        <v>72</v>
      </c>
      <c r="E22" s="26" t="s">
        <v>73</v>
      </c>
      <c r="F22" s="27" t="s">
        <v>25</v>
      </c>
      <c r="G22" s="36">
        <v>1</v>
      </c>
      <c r="H22" s="36">
        <v>16</v>
      </c>
      <c r="I22" s="36">
        <v>16</v>
      </c>
      <c r="J22" s="36"/>
      <c r="K22" s="36">
        <v>1</v>
      </c>
      <c r="L22" s="36"/>
      <c r="M22" s="27"/>
      <c r="N22" s="27"/>
      <c r="O22" s="27"/>
      <c r="P22" s="27"/>
      <c r="Q22" s="47"/>
      <c r="R22" s="89"/>
    </row>
    <row r="23" s="1" customFormat="1" ht="17.1" customHeight="1" spans="1:18">
      <c r="A23" s="24"/>
      <c r="B23" s="25"/>
      <c r="C23" s="42">
        <v>2900129</v>
      </c>
      <c r="D23" s="43" t="s">
        <v>74</v>
      </c>
      <c r="E23" s="43" t="s">
        <v>75</v>
      </c>
      <c r="F23" s="36" t="s">
        <v>42</v>
      </c>
      <c r="G23" s="44"/>
      <c r="H23" s="44"/>
      <c r="I23" s="44"/>
      <c r="J23" s="44"/>
      <c r="K23" s="44"/>
      <c r="L23" s="44"/>
      <c r="M23" s="27"/>
      <c r="N23" s="27"/>
      <c r="O23" s="27"/>
      <c r="P23" s="27"/>
      <c r="Q23" s="47"/>
      <c r="R23" s="89"/>
    </row>
    <row r="24" s="1" customFormat="1" ht="18" customHeight="1" spans="1:18">
      <c r="A24" s="45"/>
      <c r="B24" s="25"/>
      <c r="C24" s="27"/>
      <c r="D24" s="46" t="s">
        <v>76</v>
      </c>
      <c r="E24" s="26" t="s">
        <v>77</v>
      </c>
      <c r="F24" s="47" t="s">
        <v>78</v>
      </c>
      <c r="G24" s="23"/>
      <c r="H24" s="23"/>
      <c r="I24" s="23"/>
      <c r="J24" s="23"/>
      <c r="K24" s="23"/>
      <c r="L24" s="23"/>
      <c r="M24" s="78"/>
      <c r="N24" s="78"/>
      <c r="O24" s="78"/>
      <c r="P24" s="78"/>
      <c r="Q24" s="47"/>
      <c r="R24" s="88"/>
    </row>
    <row r="25" s="1" customFormat="1" ht="23.1" customHeight="1" spans="1:18">
      <c r="A25" s="48" t="s">
        <v>79</v>
      </c>
      <c r="B25" s="25" t="s">
        <v>80</v>
      </c>
      <c r="C25" s="49" t="s">
        <v>81</v>
      </c>
      <c r="D25" s="50"/>
      <c r="E25" s="51"/>
      <c r="F25" s="47"/>
      <c r="G25" s="27">
        <v>2</v>
      </c>
      <c r="H25" s="27">
        <v>32</v>
      </c>
      <c r="I25" s="27"/>
      <c r="J25" s="25"/>
      <c r="K25" s="25"/>
      <c r="L25" s="27"/>
      <c r="M25" s="27"/>
      <c r="N25" s="79"/>
      <c r="O25" s="27">
        <v>1</v>
      </c>
      <c r="P25" s="27">
        <v>1</v>
      </c>
      <c r="Q25" s="47"/>
      <c r="R25" s="88"/>
    </row>
    <row r="26" s="1" customFormat="1" ht="23.1" customHeight="1" spans="1:18">
      <c r="A26" s="52"/>
      <c r="B26" s="25" t="s">
        <v>82</v>
      </c>
      <c r="C26" s="53" t="s">
        <v>83</v>
      </c>
      <c r="D26" s="50"/>
      <c r="E26" s="51"/>
      <c r="F26" s="47"/>
      <c r="G26" s="27">
        <v>2</v>
      </c>
      <c r="H26" s="27">
        <v>32</v>
      </c>
      <c r="I26" s="27"/>
      <c r="J26" s="25"/>
      <c r="K26" s="25"/>
      <c r="L26" s="27"/>
      <c r="M26" s="27"/>
      <c r="N26" s="27"/>
      <c r="O26" s="27">
        <v>1</v>
      </c>
      <c r="P26" s="27">
        <v>1</v>
      </c>
      <c r="Q26" s="47"/>
      <c r="R26" s="88"/>
    </row>
    <row r="27" s="1" customFormat="1" ht="24.95" customHeight="1" spans="1:18">
      <c r="A27" s="52"/>
      <c r="B27" s="25" t="s">
        <v>84</v>
      </c>
      <c r="C27" s="49" t="s">
        <v>81</v>
      </c>
      <c r="D27" s="50"/>
      <c r="E27" s="51"/>
      <c r="F27" s="47"/>
      <c r="G27" s="27">
        <v>2</v>
      </c>
      <c r="H27" s="27">
        <v>32</v>
      </c>
      <c r="I27" s="27"/>
      <c r="J27" s="25"/>
      <c r="K27" s="25"/>
      <c r="L27" s="27"/>
      <c r="M27" s="79"/>
      <c r="N27" s="27"/>
      <c r="O27" s="27">
        <v>1</v>
      </c>
      <c r="P27" s="27">
        <v>1</v>
      </c>
      <c r="Q27" s="47"/>
      <c r="R27" s="88"/>
    </row>
    <row r="28" s="1" customFormat="1" ht="24.95" customHeight="1" spans="1:18">
      <c r="A28" s="52"/>
      <c r="B28" s="25" t="s">
        <v>85</v>
      </c>
      <c r="C28" s="49" t="s">
        <v>81</v>
      </c>
      <c r="D28" s="50"/>
      <c r="E28" s="51"/>
      <c r="F28" s="47"/>
      <c r="G28" s="27">
        <v>2</v>
      </c>
      <c r="H28" s="27">
        <v>32</v>
      </c>
      <c r="I28" s="27"/>
      <c r="J28" s="25"/>
      <c r="K28" s="25"/>
      <c r="L28" s="27"/>
      <c r="M28" s="27"/>
      <c r="N28" s="27"/>
      <c r="O28" s="27"/>
      <c r="P28" s="27">
        <v>2</v>
      </c>
      <c r="Q28" s="47"/>
      <c r="R28" s="88"/>
    </row>
    <row r="29" s="1" customFormat="1" ht="24" customHeight="1" spans="1:18">
      <c r="A29" s="54"/>
      <c r="B29" s="55" t="s">
        <v>86</v>
      </c>
      <c r="C29" s="56" t="s">
        <v>81</v>
      </c>
      <c r="D29" s="57"/>
      <c r="E29" s="58"/>
      <c r="F29" s="59"/>
      <c r="G29" s="60">
        <v>2</v>
      </c>
      <c r="H29" s="60">
        <v>32</v>
      </c>
      <c r="I29" s="60"/>
      <c r="J29" s="55"/>
      <c r="K29" s="55"/>
      <c r="L29" s="60"/>
      <c r="M29" s="60"/>
      <c r="N29" s="60">
        <v>2</v>
      </c>
      <c r="O29" s="60"/>
      <c r="P29" s="60"/>
      <c r="Q29" s="59"/>
      <c r="R29" s="90"/>
    </row>
    <row r="30" s="1" customFormat="1" ht="15.95" customHeight="1" spans="1:19">
      <c r="A30" s="61" t="s">
        <v>87</v>
      </c>
      <c r="B30" s="62" t="s">
        <v>88</v>
      </c>
      <c r="C30" s="63" t="s">
        <v>89</v>
      </c>
      <c r="D30" s="64" t="s">
        <v>90</v>
      </c>
      <c r="E30" s="64" t="s">
        <v>91</v>
      </c>
      <c r="F30" s="65" t="s">
        <v>92</v>
      </c>
      <c r="G30" s="65">
        <v>11</v>
      </c>
      <c r="H30" s="65">
        <v>176</v>
      </c>
      <c r="I30" s="65">
        <v>176</v>
      </c>
      <c r="J30" s="65"/>
      <c r="K30" s="65">
        <v>6</v>
      </c>
      <c r="L30" s="65">
        <v>5</v>
      </c>
      <c r="M30" s="65"/>
      <c r="N30" s="65"/>
      <c r="O30" s="65"/>
      <c r="P30" s="65"/>
      <c r="Q30" s="65"/>
      <c r="R30" s="91"/>
      <c r="S30" s="92"/>
    </row>
    <row r="31" s="1" customFormat="1" ht="15.95" customHeight="1" spans="1:19">
      <c r="A31" s="52"/>
      <c r="B31" s="20"/>
      <c r="C31" s="66" t="s">
        <v>93</v>
      </c>
      <c r="D31" s="67" t="s">
        <v>94</v>
      </c>
      <c r="E31" s="67" t="s">
        <v>95</v>
      </c>
      <c r="F31" s="27" t="s">
        <v>92</v>
      </c>
      <c r="G31" s="27">
        <f>H31/16</f>
        <v>2</v>
      </c>
      <c r="H31" s="27">
        <f>I31+J31</f>
        <v>32</v>
      </c>
      <c r="I31" s="27">
        <v>32</v>
      </c>
      <c r="J31" s="27"/>
      <c r="K31" s="23">
        <f>G31</f>
        <v>2</v>
      </c>
      <c r="L31" s="27"/>
      <c r="M31" s="27"/>
      <c r="N31" s="27"/>
      <c r="O31" s="27"/>
      <c r="P31" s="27"/>
      <c r="Q31" s="27"/>
      <c r="R31" s="87"/>
      <c r="S31" s="92"/>
    </row>
    <row r="32" s="1" customFormat="1" ht="15.95" customHeight="1" spans="1:19">
      <c r="A32" s="52"/>
      <c r="B32" s="20"/>
      <c r="C32" s="66" t="s">
        <v>96</v>
      </c>
      <c r="D32" s="67" t="s">
        <v>97</v>
      </c>
      <c r="E32" s="67" t="s">
        <v>98</v>
      </c>
      <c r="F32" s="27" t="s">
        <v>49</v>
      </c>
      <c r="G32" s="27">
        <f>H32/16</f>
        <v>3</v>
      </c>
      <c r="H32" s="27">
        <f>I32+J32</f>
        <v>48</v>
      </c>
      <c r="I32" s="27">
        <v>48</v>
      </c>
      <c r="J32" s="27"/>
      <c r="K32" s="27"/>
      <c r="L32" s="27">
        <f>G32</f>
        <v>3</v>
      </c>
      <c r="M32" s="27"/>
      <c r="N32" s="27"/>
      <c r="O32" s="27"/>
      <c r="P32" s="27"/>
      <c r="Q32" s="27"/>
      <c r="R32" s="88"/>
      <c r="S32" s="92"/>
    </row>
    <row r="33" s="1" customFormat="1" ht="15.95" customHeight="1" spans="1:19">
      <c r="A33" s="52"/>
      <c r="B33" s="20"/>
      <c r="C33" s="66" t="s">
        <v>99</v>
      </c>
      <c r="D33" s="67" t="s">
        <v>100</v>
      </c>
      <c r="E33" s="67" t="s">
        <v>101</v>
      </c>
      <c r="F33" s="27" t="s">
        <v>92</v>
      </c>
      <c r="G33" s="27">
        <v>6</v>
      </c>
      <c r="H33" s="27">
        <v>96</v>
      </c>
      <c r="I33" s="27">
        <v>96</v>
      </c>
      <c r="J33" s="27"/>
      <c r="K33" s="27"/>
      <c r="L33" s="27">
        <v>3</v>
      </c>
      <c r="M33" s="27">
        <v>3</v>
      </c>
      <c r="N33" s="27"/>
      <c r="O33" s="27"/>
      <c r="P33" s="27"/>
      <c r="Q33" s="27"/>
      <c r="R33" s="88"/>
      <c r="S33" s="92"/>
    </row>
    <row r="34" s="1" customFormat="1" ht="15.95" customHeight="1" spans="1:19">
      <c r="A34" s="52"/>
      <c r="B34" s="20"/>
      <c r="C34" s="29" t="s">
        <v>102</v>
      </c>
      <c r="D34" s="30" t="s">
        <v>103</v>
      </c>
      <c r="E34" s="38" t="s">
        <v>104</v>
      </c>
      <c r="F34" s="35" t="s">
        <v>92</v>
      </c>
      <c r="G34" s="35">
        <v>3</v>
      </c>
      <c r="H34" s="35">
        <f>$G34*16</f>
        <v>48</v>
      </c>
      <c r="I34" s="35"/>
      <c r="J34" s="35">
        <v>48</v>
      </c>
      <c r="K34" s="27"/>
      <c r="L34" s="27">
        <v>2</v>
      </c>
      <c r="M34" s="25">
        <v>1</v>
      </c>
      <c r="N34" s="25"/>
      <c r="O34" s="27"/>
      <c r="P34" s="27"/>
      <c r="Q34" s="27"/>
      <c r="R34" s="88"/>
      <c r="S34" s="92"/>
    </row>
    <row r="35" s="1" customFormat="1" ht="15.95" customHeight="1" spans="1:19">
      <c r="A35" s="52"/>
      <c r="B35" s="21"/>
      <c r="C35" s="66" t="s">
        <v>105</v>
      </c>
      <c r="D35" s="67" t="s">
        <v>106</v>
      </c>
      <c r="E35" s="67" t="s">
        <v>107</v>
      </c>
      <c r="F35" s="27" t="s">
        <v>92</v>
      </c>
      <c r="G35" s="27">
        <f>H35/16</f>
        <v>4</v>
      </c>
      <c r="H35" s="27">
        <f>I35+J35</f>
        <v>64</v>
      </c>
      <c r="I35" s="27">
        <v>64</v>
      </c>
      <c r="J35" s="27"/>
      <c r="K35" s="27"/>
      <c r="L35" s="25"/>
      <c r="M35" s="27">
        <f>G35</f>
        <v>4</v>
      </c>
      <c r="N35" s="25"/>
      <c r="O35" s="27"/>
      <c r="P35" s="27"/>
      <c r="Q35" s="27"/>
      <c r="R35" s="87"/>
      <c r="S35" s="92"/>
    </row>
    <row r="36" s="1" customFormat="1" ht="15.95" customHeight="1" spans="1:18">
      <c r="A36" s="52"/>
      <c r="B36" s="25" t="s">
        <v>108</v>
      </c>
      <c r="C36" s="66" t="s">
        <v>109</v>
      </c>
      <c r="D36" s="67" t="s">
        <v>110</v>
      </c>
      <c r="E36" s="67" t="s">
        <v>111</v>
      </c>
      <c r="F36" s="27" t="s">
        <v>49</v>
      </c>
      <c r="G36" s="27">
        <f>H36/16</f>
        <v>3</v>
      </c>
      <c r="H36" s="27">
        <f>I36+J36</f>
        <v>48</v>
      </c>
      <c r="I36" s="27">
        <v>32</v>
      </c>
      <c r="J36" s="27">
        <v>16</v>
      </c>
      <c r="K36" s="27"/>
      <c r="L36" s="27">
        <f>G36</f>
        <v>3</v>
      </c>
      <c r="M36" s="25"/>
      <c r="N36" s="80"/>
      <c r="O36" s="25"/>
      <c r="P36" s="25"/>
      <c r="Q36" s="25"/>
      <c r="R36" s="93"/>
    </row>
    <row r="37" s="1" customFormat="1" ht="15.95" customHeight="1" spans="1:18">
      <c r="A37" s="52"/>
      <c r="B37" s="25"/>
      <c r="C37" s="66" t="s">
        <v>112</v>
      </c>
      <c r="D37" s="67" t="s">
        <v>113</v>
      </c>
      <c r="E37" s="67" t="s">
        <v>114</v>
      </c>
      <c r="F37" s="27" t="s">
        <v>49</v>
      </c>
      <c r="G37" s="27">
        <f>H37/16</f>
        <v>5</v>
      </c>
      <c r="H37" s="27">
        <f>I37+J37</f>
        <v>80</v>
      </c>
      <c r="I37" s="27">
        <v>48</v>
      </c>
      <c r="J37" s="27">
        <v>32</v>
      </c>
      <c r="K37" s="27"/>
      <c r="L37" s="27"/>
      <c r="M37" s="27">
        <f>G37</f>
        <v>5</v>
      </c>
      <c r="N37" s="25"/>
      <c r="O37" s="27"/>
      <c r="P37" s="27"/>
      <c r="Q37" s="27"/>
      <c r="R37" s="88"/>
    </row>
    <row r="38" s="1" customFormat="1" ht="15.95" customHeight="1" spans="1:18">
      <c r="A38" s="52"/>
      <c r="B38" s="25"/>
      <c r="C38" s="66" t="s">
        <v>115</v>
      </c>
      <c r="D38" s="68" t="s">
        <v>116</v>
      </c>
      <c r="E38" s="67" t="s">
        <v>117</v>
      </c>
      <c r="F38" s="27" t="s">
        <v>49</v>
      </c>
      <c r="G38" s="27">
        <f>H38/16</f>
        <v>2</v>
      </c>
      <c r="H38" s="27">
        <v>32</v>
      </c>
      <c r="I38" s="27">
        <v>32</v>
      </c>
      <c r="J38" s="27"/>
      <c r="K38" s="27"/>
      <c r="L38" s="27"/>
      <c r="M38" s="27"/>
      <c r="N38" s="25">
        <v>2</v>
      </c>
      <c r="O38" s="27"/>
      <c r="P38" s="27"/>
      <c r="Q38" s="27"/>
      <c r="R38" s="88"/>
    </row>
    <row r="39" s="1" customFormat="1" ht="15.95" customHeight="1" spans="1:18">
      <c r="A39" s="52"/>
      <c r="B39" s="25"/>
      <c r="C39" s="66" t="s">
        <v>118</v>
      </c>
      <c r="D39" s="67" t="s">
        <v>119</v>
      </c>
      <c r="E39" s="67" t="s">
        <v>120</v>
      </c>
      <c r="F39" s="27" t="s">
        <v>49</v>
      </c>
      <c r="G39" s="27">
        <f>H39/16</f>
        <v>4</v>
      </c>
      <c r="H39" s="27">
        <f t="shared" ref="H39:H48" si="0">I39+J39</f>
        <v>64</v>
      </c>
      <c r="I39" s="27">
        <v>48</v>
      </c>
      <c r="J39" s="27">
        <v>16</v>
      </c>
      <c r="K39" s="27"/>
      <c r="L39" s="27"/>
      <c r="M39" s="27"/>
      <c r="N39" s="27">
        <f>G39</f>
        <v>4</v>
      </c>
      <c r="O39" s="27"/>
      <c r="P39" s="27"/>
      <c r="Q39" s="27"/>
      <c r="R39" s="88"/>
    </row>
    <row r="40" s="1" customFormat="1" ht="15.95" customHeight="1" spans="1:18">
      <c r="A40" s="52"/>
      <c r="B40" s="25"/>
      <c r="C40" s="66" t="s">
        <v>121</v>
      </c>
      <c r="D40" s="68" t="s">
        <v>122</v>
      </c>
      <c r="E40" s="67" t="s">
        <v>123</v>
      </c>
      <c r="F40" s="27" t="s">
        <v>49</v>
      </c>
      <c r="G40" s="27">
        <v>2</v>
      </c>
      <c r="H40" s="27">
        <f t="shared" si="0"/>
        <v>32</v>
      </c>
      <c r="I40" s="27">
        <v>32</v>
      </c>
      <c r="J40" s="27"/>
      <c r="K40" s="27"/>
      <c r="L40" s="27"/>
      <c r="M40" s="27"/>
      <c r="N40" s="27">
        <f>G40</f>
        <v>2</v>
      </c>
      <c r="O40" s="27"/>
      <c r="P40" s="27"/>
      <c r="Q40" s="25"/>
      <c r="R40" s="88"/>
    </row>
    <row r="41" s="1" customFormat="1" ht="15.95" customHeight="1" spans="1:18">
      <c r="A41" s="52"/>
      <c r="B41" s="25"/>
      <c r="C41" s="66" t="s">
        <v>124</v>
      </c>
      <c r="D41" s="67" t="s">
        <v>125</v>
      </c>
      <c r="E41" s="67" t="s">
        <v>126</v>
      </c>
      <c r="F41" s="27" t="s">
        <v>49</v>
      </c>
      <c r="G41" s="27">
        <f t="shared" ref="G41:G47" si="1">H41/16</f>
        <v>2</v>
      </c>
      <c r="H41" s="27">
        <f t="shared" si="0"/>
        <v>32</v>
      </c>
      <c r="I41" s="27">
        <v>32</v>
      </c>
      <c r="J41" s="27"/>
      <c r="K41" s="27"/>
      <c r="L41" s="27"/>
      <c r="M41" s="27"/>
      <c r="N41" s="27">
        <f>G41</f>
        <v>2</v>
      </c>
      <c r="O41" s="27"/>
      <c r="P41" s="25"/>
      <c r="Q41" s="25"/>
      <c r="R41" s="88"/>
    </row>
    <row r="42" s="1" customFormat="1" ht="15.95" customHeight="1" spans="1:18">
      <c r="A42" s="54"/>
      <c r="B42" s="55"/>
      <c r="C42" s="69" t="s">
        <v>127</v>
      </c>
      <c r="D42" s="70" t="s">
        <v>128</v>
      </c>
      <c r="E42" s="71" t="s">
        <v>129</v>
      </c>
      <c r="F42" s="60" t="s">
        <v>49</v>
      </c>
      <c r="G42" s="60">
        <f t="shared" si="1"/>
        <v>2</v>
      </c>
      <c r="H42" s="60">
        <f t="shared" si="0"/>
        <v>32</v>
      </c>
      <c r="I42" s="60">
        <v>32</v>
      </c>
      <c r="J42" s="60"/>
      <c r="K42" s="60"/>
      <c r="L42" s="60"/>
      <c r="M42" s="60"/>
      <c r="N42" s="81"/>
      <c r="O42" s="60">
        <v>2</v>
      </c>
      <c r="P42" s="60"/>
      <c r="Q42" s="60"/>
      <c r="R42" s="90"/>
    </row>
    <row r="43" s="1" customFormat="1" ht="15.95" customHeight="1" spans="1:19">
      <c r="A43" s="72" t="s">
        <v>130</v>
      </c>
      <c r="B43" s="21" t="s">
        <v>131</v>
      </c>
      <c r="C43" s="73" t="s">
        <v>132</v>
      </c>
      <c r="D43" s="74" t="s">
        <v>133</v>
      </c>
      <c r="E43" s="67" t="s">
        <v>134</v>
      </c>
      <c r="F43" s="23" t="s">
        <v>49</v>
      </c>
      <c r="G43" s="23">
        <f t="shared" si="1"/>
        <v>4</v>
      </c>
      <c r="H43" s="23">
        <f t="shared" si="0"/>
        <v>64</v>
      </c>
      <c r="I43" s="23">
        <v>48</v>
      </c>
      <c r="J43" s="23">
        <v>16</v>
      </c>
      <c r="K43" s="23"/>
      <c r="L43" s="23"/>
      <c r="M43" s="23"/>
      <c r="N43" s="23">
        <v>4</v>
      </c>
      <c r="O43" s="82"/>
      <c r="P43" s="44"/>
      <c r="Q43" s="23"/>
      <c r="R43" s="94"/>
      <c r="S43" s="92"/>
    </row>
    <row r="44" s="1" customFormat="1" ht="15.95" customHeight="1" spans="1:19">
      <c r="A44" s="52"/>
      <c r="B44" s="25"/>
      <c r="C44" s="66" t="s">
        <v>135</v>
      </c>
      <c r="D44" s="67" t="s">
        <v>136</v>
      </c>
      <c r="E44" s="67" t="s">
        <v>137</v>
      </c>
      <c r="F44" s="27" t="s">
        <v>49</v>
      </c>
      <c r="G44" s="27">
        <f t="shared" si="1"/>
        <v>3</v>
      </c>
      <c r="H44" s="27">
        <f t="shared" si="0"/>
        <v>48</v>
      </c>
      <c r="I44" s="27">
        <v>32</v>
      </c>
      <c r="J44" s="27">
        <v>16</v>
      </c>
      <c r="K44" s="23"/>
      <c r="L44" s="23"/>
      <c r="M44" s="23"/>
      <c r="N44" s="23"/>
      <c r="O44" s="27">
        <f>G44</f>
        <v>3</v>
      </c>
      <c r="P44" s="83"/>
      <c r="Q44" s="23"/>
      <c r="R44" s="94"/>
      <c r="S44" s="92"/>
    </row>
    <row r="45" s="1" customFormat="1" ht="15.95" customHeight="1" spans="1:19">
      <c r="A45" s="52"/>
      <c r="B45" s="25"/>
      <c r="C45" s="66" t="s">
        <v>138</v>
      </c>
      <c r="D45" s="67" t="s">
        <v>139</v>
      </c>
      <c r="E45" s="67" t="s">
        <v>140</v>
      </c>
      <c r="F45" s="27" t="s">
        <v>49</v>
      </c>
      <c r="G45" s="27">
        <f t="shared" si="1"/>
        <v>4</v>
      </c>
      <c r="H45" s="27">
        <f t="shared" si="0"/>
        <v>64</v>
      </c>
      <c r="I45" s="27">
        <v>46</v>
      </c>
      <c r="J45" s="27">
        <v>18</v>
      </c>
      <c r="K45" s="27"/>
      <c r="L45" s="27"/>
      <c r="M45" s="27"/>
      <c r="N45" s="27"/>
      <c r="O45" s="27">
        <f t="shared" ref="O45" si="2">G45</f>
        <v>4</v>
      </c>
      <c r="P45" s="83"/>
      <c r="Q45" s="23"/>
      <c r="R45" s="94"/>
      <c r="S45" s="92"/>
    </row>
    <row r="46" s="1" customFormat="1" ht="15.95" customHeight="1" spans="1:19">
      <c r="A46" s="52"/>
      <c r="B46" s="25"/>
      <c r="C46" s="66" t="s">
        <v>141</v>
      </c>
      <c r="D46" s="68" t="s">
        <v>142</v>
      </c>
      <c r="E46" s="67" t="s">
        <v>143</v>
      </c>
      <c r="F46" s="27" t="s">
        <v>49</v>
      </c>
      <c r="G46" s="27">
        <f t="shared" si="1"/>
        <v>3</v>
      </c>
      <c r="H46" s="27">
        <f t="shared" si="0"/>
        <v>48</v>
      </c>
      <c r="I46" s="27">
        <v>32</v>
      </c>
      <c r="J46" s="27">
        <v>16</v>
      </c>
      <c r="K46" s="27"/>
      <c r="L46" s="27"/>
      <c r="M46" s="27"/>
      <c r="N46" s="27"/>
      <c r="O46" s="83"/>
      <c r="P46" s="27">
        <f>G46</f>
        <v>3</v>
      </c>
      <c r="Q46" s="27"/>
      <c r="R46" s="88"/>
      <c r="S46" s="92"/>
    </row>
    <row r="47" s="1" customFormat="1" ht="15.95" customHeight="1" spans="1:19">
      <c r="A47" s="52"/>
      <c r="B47" s="25"/>
      <c r="C47" s="66" t="s">
        <v>144</v>
      </c>
      <c r="D47" s="67" t="s">
        <v>145</v>
      </c>
      <c r="E47" s="67" t="s">
        <v>146</v>
      </c>
      <c r="F47" s="27" t="s">
        <v>49</v>
      </c>
      <c r="G47" s="27">
        <f t="shared" si="1"/>
        <v>4</v>
      </c>
      <c r="H47" s="27">
        <f t="shared" si="0"/>
        <v>64</v>
      </c>
      <c r="I47" s="27">
        <v>48</v>
      </c>
      <c r="J47" s="27">
        <v>16</v>
      </c>
      <c r="K47" s="27"/>
      <c r="L47" s="27"/>
      <c r="M47" s="27"/>
      <c r="N47" s="27"/>
      <c r="O47" s="82"/>
      <c r="P47" s="23">
        <f>G47</f>
        <v>4</v>
      </c>
      <c r="Q47" s="27"/>
      <c r="R47" s="88"/>
      <c r="S47" s="92"/>
    </row>
    <row r="48" s="1" customFormat="1" ht="15.95" customHeight="1" spans="1:19">
      <c r="A48" s="52"/>
      <c r="B48" s="41" t="s">
        <v>147</v>
      </c>
      <c r="C48" s="66" t="s">
        <v>148</v>
      </c>
      <c r="D48" s="67" t="s">
        <v>149</v>
      </c>
      <c r="E48" s="67" t="s">
        <v>150</v>
      </c>
      <c r="F48" s="27" t="s">
        <v>49</v>
      </c>
      <c r="G48" s="27">
        <v>3</v>
      </c>
      <c r="H48" s="27">
        <v>48</v>
      </c>
      <c r="I48" s="27">
        <v>32</v>
      </c>
      <c r="J48" s="27">
        <v>16</v>
      </c>
      <c r="K48" s="27"/>
      <c r="L48" s="27"/>
      <c r="M48" s="27"/>
      <c r="N48" s="27"/>
      <c r="O48" s="27">
        <v>3</v>
      </c>
      <c r="P48" s="27"/>
      <c r="Q48" s="27"/>
      <c r="R48" s="87"/>
      <c r="S48" s="92"/>
    </row>
    <row r="49" s="1" customFormat="1" ht="15.95" customHeight="1" spans="1:19">
      <c r="A49" s="52"/>
      <c r="B49" s="41"/>
      <c r="C49" s="66" t="s">
        <v>151</v>
      </c>
      <c r="D49" s="68" t="s">
        <v>152</v>
      </c>
      <c r="E49" s="67" t="s">
        <v>153</v>
      </c>
      <c r="F49" s="27" t="s">
        <v>49</v>
      </c>
      <c r="G49" s="27">
        <v>1</v>
      </c>
      <c r="H49" s="27">
        <v>16</v>
      </c>
      <c r="I49" s="27">
        <v>16</v>
      </c>
      <c r="J49" s="27"/>
      <c r="K49" s="27"/>
      <c r="L49" s="27"/>
      <c r="M49" s="27"/>
      <c r="N49" s="27"/>
      <c r="O49" s="27">
        <v>1</v>
      </c>
      <c r="P49" s="27"/>
      <c r="Q49" s="27"/>
      <c r="R49" s="87"/>
      <c r="S49" s="92"/>
    </row>
    <row r="50" s="1" customFormat="1" ht="15.95" customHeight="1" spans="1:19">
      <c r="A50" s="52"/>
      <c r="B50" s="41"/>
      <c r="C50" s="66" t="s">
        <v>154</v>
      </c>
      <c r="D50" s="67" t="s">
        <v>155</v>
      </c>
      <c r="E50" s="67" t="s">
        <v>156</v>
      </c>
      <c r="F50" s="27" t="s">
        <v>49</v>
      </c>
      <c r="G50" s="27">
        <f t="shared" ref="G50:G66" si="3">H50/16</f>
        <v>2</v>
      </c>
      <c r="H50" s="27">
        <f t="shared" ref="H50:H66" si="4">I50+J50</f>
        <v>32</v>
      </c>
      <c r="I50" s="27">
        <v>16</v>
      </c>
      <c r="J50" s="27">
        <v>16</v>
      </c>
      <c r="K50" s="27"/>
      <c r="L50" s="27"/>
      <c r="M50" s="27"/>
      <c r="N50" s="27"/>
      <c r="O50" s="27">
        <v>2</v>
      </c>
      <c r="P50" s="27"/>
      <c r="Q50" s="27"/>
      <c r="R50" s="87"/>
      <c r="S50" s="92"/>
    </row>
    <row r="51" s="1" customFormat="1" ht="15.95" customHeight="1" spans="1:19">
      <c r="A51" s="52"/>
      <c r="B51" s="41"/>
      <c r="C51" s="66" t="s">
        <v>157</v>
      </c>
      <c r="D51" s="67" t="s">
        <v>158</v>
      </c>
      <c r="E51" s="67" t="s">
        <v>159</v>
      </c>
      <c r="F51" s="27" t="s">
        <v>49</v>
      </c>
      <c r="G51" s="27">
        <f t="shared" si="3"/>
        <v>2</v>
      </c>
      <c r="H51" s="27">
        <f t="shared" si="4"/>
        <v>32</v>
      </c>
      <c r="I51" s="27">
        <v>16</v>
      </c>
      <c r="J51" s="27">
        <v>16</v>
      </c>
      <c r="K51" s="27"/>
      <c r="L51" s="27"/>
      <c r="M51" s="27"/>
      <c r="N51" s="27"/>
      <c r="O51" s="27"/>
      <c r="P51" s="27">
        <v>2</v>
      </c>
      <c r="Q51" s="27"/>
      <c r="R51" s="87"/>
      <c r="S51" s="92"/>
    </row>
    <row r="52" s="1" customFormat="1" ht="15.95" customHeight="1" spans="1:19">
      <c r="A52" s="52"/>
      <c r="B52" s="41"/>
      <c r="C52" s="66" t="s">
        <v>160</v>
      </c>
      <c r="D52" s="67" t="s">
        <v>161</v>
      </c>
      <c r="E52" s="67" t="s">
        <v>162</v>
      </c>
      <c r="F52" s="27" t="s">
        <v>49</v>
      </c>
      <c r="G52" s="27">
        <f t="shared" si="3"/>
        <v>3</v>
      </c>
      <c r="H52" s="27">
        <f t="shared" si="4"/>
        <v>48</v>
      </c>
      <c r="I52" s="27">
        <v>38</v>
      </c>
      <c r="J52" s="27">
        <v>10</v>
      </c>
      <c r="K52" s="27"/>
      <c r="L52" s="27"/>
      <c r="M52" s="27"/>
      <c r="N52" s="27"/>
      <c r="O52" s="77"/>
      <c r="P52" s="27">
        <v>3</v>
      </c>
      <c r="Q52" s="27"/>
      <c r="R52" s="87"/>
      <c r="S52" s="92"/>
    </row>
    <row r="53" s="1" customFormat="1" ht="15.95" customHeight="1" spans="1:19">
      <c r="A53" s="52"/>
      <c r="B53" s="41"/>
      <c r="C53" s="66" t="s">
        <v>163</v>
      </c>
      <c r="D53" s="67" t="s">
        <v>164</v>
      </c>
      <c r="E53" s="67" t="s">
        <v>165</v>
      </c>
      <c r="F53" s="27" t="s">
        <v>49</v>
      </c>
      <c r="G53" s="27">
        <f t="shared" si="3"/>
        <v>2</v>
      </c>
      <c r="H53" s="27">
        <f t="shared" si="4"/>
        <v>32</v>
      </c>
      <c r="I53" s="27">
        <v>24</v>
      </c>
      <c r="J53" s="27">
        <v>8</v>
      </c>
      <c r="K53" s="27"/>
      <c r="L53" s="27"/>
      <c r="M53" s="27"/>
      <c r="N53" s="27"/>
      <c r="O53" s="77"/>
      <c r="P53" s="27">
        <v>2</v>
      </c>
      <c r="Q53" s="27"/>
      <c r="R53" s="87"/>
      <c r="S53" s="92"/>
    </row>
    <row r="54" s="1" customFormat="1" ht="15.95" customHeight="1" spans="1:19">
      <c r="A54" s="52"/>
      <c r="B54" s="41"/>
      <c r="C54" s="66" t="s">
        <v>166</v>
      </c>
      <c r="D54" s="68" t="s">
        <v>167</v>
      </c>
      <c r="E54" s="67" t="s">
        <v>168</v>
      </c>
      <c r="F54" s="27" t="s">
        <v>49</v>
      </c>
      <c r="G54" s="27">
        <f t="shared" si="3"/>
        <v>2</v>
      </c>
      <c r="H54" s="27">
        <f t="shared" si="4"/>
        <v>32</v>
      </c>
      <c r="I54" s="27">
        <v>16</v>
      </c>
      <c r="J54" s="27">
        <v>16</v>
      </c>
      <c r="K54" s="27"/>
      <c r="L54" s="27"/>
      <c r="M54" s="27"/>
      <c r="N54" s="27"/>
      <c r="O54" s="27"/>
      <c r="P54" s="27">
        <v>2</v>
      </c>
      <c r="Q54" s="27"/>
      <c r="R54" s="87"/>
      <c r="S54" s="92"/>
    </row>
    <row r="55" s="1" customFormat="1" ht="15.95" customHeight="1" spans="1:19">
      <c r="A55" s="52"/>
      <c r="B55" s="41"/>
      <c r="C55" s="66" t="s">
        <v>169</v>
      </c>
      <c r="D55" s="68" t="s">
        <v>170</v>
      </c>
      <c r="E55" s="67" t="s">
        <v>171</v>
      </c>
      <c r="F55" s="27" t="s">
        <v>49</v>
      </c>
      <c r="G55" s="27">
        <f t="shared" si="3"/>
        <v>2</v>
      </c>
      <c r="H55" s="27">
        <f t="shared" si="4"/>
        <v>32</v>
      </c>
      <c r="I55" s="27">
        <v>16</v>
      </c>
      <c r="J55" s="27">
        <v>16</v>
      </c>
      <c r="K55" s="27"/>
      <c r="L55" s="27"/>
      <c r="M55" s="27"/>
      <c r="N55" s="27"/>
      <c r="O55" s="27"/>
      <c r="P55" s="27">
        <v>2</v>
      </c>
      <c r="Q55" s="27"/>
      <c r="R55" s="87"/>
      <c r="S55" s="92"/>
    </row>
    <row r="56" s="1" customFormat="1" ht="15.95" customHeight="1" spans="1:19">
      <c r="A56" s="52"/>
      <c r="B56" s="41"/>
      <c r="C56" s="66" t="s">
        <v>172</v>
      </c>
      <c r="D56" s="67" t="s">
        <v>173</v>
      </c>
      <c r="E56" s="67" t="s">
        <v>174</v>
      </c>
      <c r="F56" s="27" t="s">
        <v>49</v>
      </c>
      <c r="G56" s="27">
        <f t="shared" si="3"/>
        <v>3</v>
      </c>
      <c r="H56" s="27">
        <f t="shared" si="4"/>
        <v>48</v>
      </c>
      <c r="I56" s="27">
        <v>32</v>
      </c>
      <c r="J56" s="27">
        <v>16</v>
      </c>
      <c r="K56" s="27"/>
      <c r="L56" s="27"/>
      <c r="M56" s="27"/>
      <c r="N56" s="27"/>
      <c r="O56" s="77"/>
      <c r="P56" s="27">
        <v>3</v>
      </c>
      <c r="Q56" s="27"/>
      <c r="R56" s="87"/>
      <c r="S56" s="92"/>
    </row>
    <row r="57" s="1" customFormat="1" ht="15.95" customHeight="1" spans="1:19">
      <c r="A57" s="52"/>
      <c r="B57" s="41"/>
      <c r="C57" s="66" t="s">
        <v>175</v>
      </c>
      <c r="D57" s="67" t="s">
        <v>176</v>
      </c>
      <c r="E57" s="67" t="s">
        <v>177</v>
      </c>
      <c r="F57" s="27" t="s">
        <v>49</v>
      </c>
      <c r="G57" s="27">
        <f t="shared" si="3"/>
        <v>2</v>
      </c>
      <c r="H57" s="27">
        <f t="shared" si="4"/>
        <v>32</v>
      </c>
      <c r="I57" s="27">
        <v>16</v>
      </c>
      <c r="J57" s="27">
        <v>16</v>
      </c>
      <c r="K57" s="27"/>
      <c r="L57" s="27"/>
      <c r="M57" s="27"/>
      <c r="N57" s="27"/>
      <c r="O57" s="27"/>
      <c r="P57" s="27">
        <v>2</v>
      </c>
      <c r="Q57" s="27"/>
      <c r="R57" s="87"/>
      <c r="S57" s="92"/>
    </row>
    <row r="58" s="1" customFormat="1" ht="15.95" customHeight="1" spans="1:19">
      <c r="A58" s="52"/>
      <c r="B58" s="41"/>
      <c r="C58" s="66" t="s">
        <v>178</v>
      </c>
      <c r="D58" s="68" t="s">
        <v>179</v>
      </c>
      <c r="E58" s="67" t="s">
        <v>180</v>
      </c>
      <c r="F58" s="27" t="s">
        <v>49</v>
      </c>
      <c r="G58" s="27">
        <f t="shared" si="3"/>
        <v>3</v>
      </c>
      <c r="H58" s="27">
        <f t="shared" si="4"/>
        <v>48</v>
      </c>
      <c r="I58" s="27">
        <v>32</v>
      </c>
      <c r="J58" s="27">
        <v>16</v>
      </c>
      <c r="K58" s="27"/>
      <c r="L58" s="27"/>
      <c r="M58" s="27"/>
      <c r="N58" s="27"/>
      <c r="O58" s="27"/>
      <c r="P58" s="27">
        <v>3</v>
      </c>
      <c r="Q58" s="27"/>
      <c r="R58" s="87"/>
      <c r="S58" s="92"/>
    </row>
    <row r="59" s="1" customFormat="1" ht="15.95" customHeight="1" spans="1:19">
      <c r="A59" s="52"/>
      <c r="B59" s="41"/>
      <c r="C59" s="66" t="s">
        <v>181</v>
      </c>
      <c r="D59" s="75" t="s">
        <v>182</v>
      </c>
      <c r="E59" s="67" t="s">
        <v>183</v>
      </c>
      <c r="F59" s="27" t="s">
        <v>49</v>
      </c>
      <c r="G59" s="27">
        <f t="shared" si="3"/>
        <v>3</v>
      </c>
      <c r="H59" s="27">
        <f t="shared" si="4"/>
        <v>48</v>
      </c>
      <c r="I59" s="27">
        <v>32</v>
      </c>
      <c r="J59" s="27">
        <v>16</v>
      </c>
      <c r="K59" s="27"/>
      <c r="L59" s="27"/>
      <c r="M59" s="27"/>
      <c r="N59" s="27"/>
      <c r="O59" s="27"/>
      <c r="P59" s="27"/>
      <c r="Q59" s="27">
        <v>3</v>
      </c>
      <c r="R59" s="87"/>
      <c r="S59" s="92"/>
    </row>
    <row r="60" s="1" customFormat="1" ht="15.95" customHeight="1" spans="1:19">
      <c r="A60" s="52"/>
      <c r="B60" s="41"/>
      <c r="C60" s="66" t="s">
        <v>184</v>
      </c>
      <c r="D60" s="67" t="s">
        <v>185</v>
      </c>
      <c r="E60" s="67" t="s">
        <v>186</v>
      </c>
      <c r="F60" s="27" t="s">
        <v>49</v>
      </c>
      <c r="G60" s="27">
        <f t="shared" si="3"/>
        <v>2</v>
      </c>
      <c r="H60" s="27">
        <f t="shared" si="4"/>
        <v>32</v>
      </c>
      <c r="I60" s="27">
        <v>16</v>
      </c>
      <c r="J60" s="27">
        <v>16</v>
      </c>
      <c r="K60" s="27"/>
      <c r="L60" s="27"/>
      <c r="M60" s="27"/>
      <c r="N60" s="27"/>
      <c r="O60" s="77"/>
      <c r="P60" s="27"/>
      <c r="Q60" s="27">
        <v>2</v>
      </c>
      <c r="R60" s="87"/>
      <c r="S60" s="92"/>
    </row>
    <row r="61" s="1" customFormat="1" ht="15.95" customHeight="1" spans="1:19">
      <c r="A61" s="52"/>
      <c r="B61" s="41"/>
      <c r="C61" s="66" t="s">
        <v>187</v>
      </c>
      <c r="D61" s="67" t="s">
        <v>188</v>
      </c>
      <c r="E61" s="67" t="s">
        <v>189</v>
      </c>
      <c r="F61" s="27" t="s">
        <v>49</v>
      </c>
      <c r="G61" s="27">
        <f t="shared" si="3"/>
        <v>3</v>
      </c>
      <c r="H61" s="27">
        <f t="shared" si="4"/>
        <v>48</v>
      </c>
      <c r="I61" s="27">
        <v>32</v>
      </c>
      <c r="J61" s="27">
        <v>16</v>
      </c>
      <c r="K61" s="27"/>
      <c r="L61" s="27"/>
      <c r="M61" s="27"/>
      <c r="N61" s="27"/>
      <c r="O61" s="77"/>
      <c r="P61" s="27"/>
      <c r="Q61" s="27">
        <v>3</v>
      </c>
      <c r="R61" s="87"/>
      <c r="S61" s="92"/>
    </row>
    <row r="62" s="1" customFormat="1" ht="15.95" customHeight="1" spans="1:19">
      <c r="A62" s="52"/>
      <c r="B62" s="41"/>
      <c r="C62" s="66" t="s">
        <v>190</v>
      </c>
      <c r="D62" s="67" t="s">
        <v>191</v>
      </c>
      <c r="E62" s="67" t="s">
        <v>192</v>
      </c>
      <c r="F62" s="27" t="s">
        <v>49</v>
      </c>
      <c r="G62" s="27">
        <f t="shared" si="3"/>
        <v>2</v>
      </c>
      <c r="H62" s="27">
        <f t="shared" si="4"/>
        <v>32</v>
      </c>
      <c r="I62" s="27">
        <v>16</v>
      </c>
      <c r="J62" s="27">
        <v>16</v>
      </c>
      <c r="K62" s="27"/>
      <c r="L62" s="27"/>
      <c r="M62" s="27"/>
      <c r="N62" s="27"/>
      <c r="O62" s="77"/>
      <c r="P62" s="77"/>
      <c r="Q62" s="27">
        <v>2</v>
      </c>
      <c r="R62" s="87"/>
      <c r="S62" s="92"/>
    </row>
    <row r="63" s="1" customFormat="1" ht="15.95" customHeight="1" spans="1:19">
      <c r="A63" s="52"/>
      <c r="B63" s="41"/>
      <c r="C63" s="66" t="s">
        <v>193</v>
      </c>
      <c r="D63" s="68" t="s">
        <v>194</v>
      </c>
      <c r="E63" s="67" t="s">
        <v>195</v>
      </c>
      <c r="F63" s="27" t="s">
        <v>49</v>
      </c>
      <c r="G63" s="27">
        <f t="shared" si="3"/>
        <v>2</v>
      </c>
      <c r="H63" s="27">
        <f t="shared" si="4"/>
        <v>32</v>
      </c>
      <c r="I63" s="27">
        <v>32</v>
      </c>
      <c r="J63" s="27"/>
      <c r="K63" s="27"/>
      <c r="L63" s="27"/>
      <c r="M63" s="27"/>
      <c r="N63" s="27"/>
      <c r="O63" s="77"/>
      <c r="P63" s="27"/>
      <c r="Q63" s="27">
        <v>2</v>
      </c>
      <c r="R63" s="87"/>
      <c r="S63" s="92"/>
    </row>
    <row r="64" s="1" customFormat="1" ht="15.95" customHeight="1" spans="1:19">
      <c r="A64" s="52"/>
      <c r="B64" s="41"/>
      <c r="C64" s="66" t="s">
        <v>196</v>
      </c>
      <c r="D64" s="68" t="s">
        <v>197</v>
      </c>
      <c r="E64" s="67" t="s">
        <v>198</v>
      </c>
      <c r="F64" s="27" t="s">
        <v>49</v>
      </c>
      <c r="G64" s="27">
        <f t="shared" si="3"/>
        <v>2</v>
      </c>
      <c r="H64" s="27">
        <f t="shared" si="4"/>
        <v>32</v>
      </c>
      <c r="I64" s="27">
        <v>16</v>
      </c>
      <c r="J64" s="27">
        <v>16</v>
      </c>
      <c r="K64" s="27"/>
      <c r="L64" s="27"/>
      <c r="M64" s="27"/>
      <c r="N64" s="27"/>
      <c r="O64" s="27"/>
      <c r="P64" s="27"/>
      <c r="Q64" s="27">
        <v>2</v>
      </c>
      <c r="R64" s="87"/>
      <c r="S64" s="92"/>
    </row>
    <row r="65" s="1" customFormat="1" ht="15.95" customHeight="1" spans="1:19">
      <c r="A65" s="52"/>
      <c r="B65" s="41"/>
      <c r="C65" s="66" t="s">
        <v>199</v>
      </c>
      <c r="D65" s="68" t="s">
        <v>200</v>
      </c>
      <c r="E65" s="67" t="s">
        <v>201</v>
      </c>
      <c r="F65" s="27" t="s">
        <v>49</v>
      </c>
      <c r="G65" s="27">
        <f t="shared" si="3"/>
        <v>2</v>
      </c>
      <c r="H65" s="27">
        <f t="shared" si="4"/>
        <v>32</v>
      </c>
      <c r="I65" s="27">
        <v>24</v>
      </c>
      <c r="J65" s="27">
        <v>8</v>
      </c>
      <c r="K65" s="27"/>
      <c r="L65" s="27"/>
      <c r="M65" s="27"/>
      <c r="N65" s="27"/>
      <c r="O65" s="77"/>
      <c r="P65" s="77"/>
      <c r="Q65" s="27">
        <v>2</v>
      </c>
      <c r="R65" s="87"/>
      <c r="S65" s="92"/>
    </row>
    <row r="66" s="1" customFormat="1" spans="1:19">
      <c r="A66" s="52"/>
      <c r="B66" s="41"/>
      <c r="C66" s="66" t="s">
        <v>202</v>
      </c>
      <c r="D66" s="68" t="s">
        <v>203</v>
      </c>
      <c r="E66" s="67" t="s">
        <v>204</v>
      </c>
      <c r="F66" s="27" t="s">
        <v>49</v>
      </c>
      <c r="G66" s="27">
        <f t="shared" si="3"/>
        <v>2</v>
      </c>
      <c r="H66" s="27">
        <f t="shared" si="4"/>
        <v>32</v>
      </c>
      <c r="I66" s="27">
        <v>32</v>
      </c>
      <c r="J66" s="27"/>
      <c r="K66" s="27"/>
      <c r="L66" s="27"/>
      <c r="M66" s="27"/>
      <c r="N66" s="27"/>
      <c r="O66" s="27"/>
      <c r="P66" s="27"/>
      <c r="Q66" s="27">
        <v>2</v>
      </c>
      <c r="R66" s="87"/>
      <c r="S66" s="92"/>
    </row>
    <row r="67" s="1" customFormat="1" spans="1:19">
      <c r="A67" s="52"/>
      <c r="B67" s="41"/>
      <c r="C67" s="95" t="s">
        <v>205</v>
      </c>
      <c r="D67" s="96"/>
      <c r="E67" s="96"/>
      <c r="F67" s="36"/>
      <c r="G67" s="36"/>
      <c r="H67" s="36"/>
      <c r="I67" s="36"/>
      <c r="J67" s="36"/>
      <c r="K67" s="36"/>
      <c r="L67" s="36"/>
      <c r="M67" s="36"/>
      <c r="N67" s="36"/>
      <c r="O67" s="36">
        <v>3</v>
      </c>
      <c r="P67" s="36">
        <v>4</v>
      </c>
      <c r="Q67" s="36">
        <v>8</v>
      </c>
      <c r="R67" s="113"/>
      <c r="S67" s="92"/>
    </row>
    <row r="68" s="1" customFormat="1" ht="23.25" spans="1:18">
      <c r="A68" s="54"/>
      <c r="B68" s="97" t="s">
        <v>206</v>
      </c>
      <c r="C68" s="98" t="s">
        <v>207</v>
      </c>
      <c r="D68" s="99"/>
      <c r="E68" s="99"/>
      <c r="F68" s="60"/>
      <c r="G68" s="60">
        <v>2</v>
      </c>
      <c r="H68" s="60">
        <v>32</v>
      </c>
      <c r="I68" s="60"/>
      <c r="J68" s="60"/>
      <c r="K68" s="60"/>
      <c r="L68" s="60"/>
      <c r="M68" s="60"/>
      <c r="N68" s="60"/>
      <c r="O68" s="60">
        <v>2</v>
      </c>
      <c r="P68" s="60"/>
      <c r="Q68" s="60"/>
      <c r="R68" s="114"/>
    </row>
    <row r="69" s="1" customFormat="1" ht="15.95" customHeight="1" spans="1:18">
      <c r="A69" s="61" t="s">
        <v>208</v>
      </c>
      <c r="B69" s="21" t="s">
        <v>209</v>
      </c>
      <c r="C69" s="66">
        <v>8300018</v>
      </c>
      <c r="D69" s="46" t="s">
        <v>210</v>
      </c>
      <c r="E69" s="46" t="s">
        <v>211</v>
      </c>
      <c r="F69" s="23" t="s">
        <v>61</v>
      </c>
      <c r="G69" s="23">
        <v>2</v>
      </c>
      <c r="H69" s="23">
        <v>40</v>
      </c>
      <c r="I69" s="23"/>
      <c r="J69" s="23"/>
      <c r="K69" s="23">
        <v>2</v>
      </c>
      <c r="L69" s="23"/>
      <c r="M69" s="23"/>
      <c r="N69" s="23"/>
      <c r="O69" s="23"/>
      <c r="P69" s="23"/>
      <c r="Q69" s="23"/>
      <c r="R69" s="86"/>
    </row>
    <row r="70" s="1" customFormat="1" ht="15.95" customHeight="1" spans="1:18">
      <c r="A70" s="52"/>
      <c r="B70" s="21"/>
      <c r="C70" s="66" t="s">
        <v>212</v>
      </c>
      <c r="D70" s="67" t="s">
        <v>213</v>
      </c>
      <c r="E70" s="100" t="s">
        <v>214</v>
      </c>
      <c r="F70" s="27" t="s">
        <v>49</v>
      </c>
      <c r="G70" s="27">
        <f>H70/20</f>
        <v>2</v>
      </c>
      <c r="H70" s="27">
        <v>40</v>
      </c>
      <c r="I70" s="27"/>
      <c r="J70" s="25"/>
      <c r="K70" s="25"/>
      <c r="L70" s="25">
        <v>2</v>
      </c>
      <c r="M70" s="23"/>
      <c r="N70" s="23"/>
      <c r="O70" s="23"/>
      <c r="P70" s="23"/>
      <c r="Q70" s="23"/>
      <c r="R70" s="86"/>
    </row>
    <row r="71" s="1" customFormat="1" spans="1:18">
      <c r="A71" s="52"/>
      <c r="B71" s="21"/>
      <c r="C71" s="66" t="s">
        <v>215</v>
      </c>
      <c r="D71" s="101" t="s">
        <v>216</v>
      </c>
      <c r="E71" s="101" t="s">
        <v>217</v>
      </c>
      <c r="F71" s="23" t="s">
        <v>218</v>
      </c>
      <c r="G71" s="23">
        <v>2</v>
      </c>
      <c r="H71" s="23">
        <v>40</v>
      </c>
      <c r="I71" s="27"/>
      <c r="J71" s="25"/>
      <c r="K71" s="25"/>
      <c r="L71" s="25"/>
      <c r="M71" s="25">
        <v>2</v>
      </c>
      <c r="N71" s="23"/>
      <c r="O71" s="23"/>
      <c r="P71" s="23"/>
      <c r="Q71" s="23"/>
      <c r="R71" s="86"/>
    </row>
    <row r="72" s="1" customFormat="1" spans="1:19">
      <c r="A72" s="52"/>
      <c r="B72" s="21"/>
      <c r="C72" s="66" t="s">
        <v>219</v>
      </c>
      <c r="D72" s="67" t="s">
        <v>220</v>
      </c>
      <c r="E72" s="100" t="s">
        <v>221</v>
      </c>
      <c r="F72" s="27" t="s">
        <v>49</v>
      </c>
      <c r="G72" s="27">
        <f t="shared" ref="G72:G79" si="5">H72/20</f>
        <v>1</v>
      </c>
      <c r="H72" s="27">
        <v>20</v>
      </c>
      <c r="I72" s="27"/>
      <c r="J72" s="25"/>
      <c r="K72" s="110"/>
      <c r="L72" s="27"/>
      <c r="M72" s="25">
        <v>1</v>
      </c>
      <c r="N72" s="23"/>
      <c r="O72" s="23"/>
      <c r="P72" s="23"/>
      <c r="Q72" s="23"/>
      <c r="R72" s="86"/>
      <c r="S72" s="92"/>
    </row>
    <row r="73" s="1" customFormat="1" spans="1:19">
      <c r="A73" s="52"/>
      <c r="B73" s="21"/>
      <c r="C73" s="66" t="s">
        <v>222</v>
      </c>
      <c r="D73" s="67" t="s">
        <v>223</v>
      </c>
      <c r="E73" s="100" t="s">
        <v>224</v>
      </c>
      <c r="F73" s="27" t="s">
        <v>49</v>
      </c>
      <c r="G73" s="27">
        <f t="shared" si="5"/>
        <v>1</v>
      </c>
      <c r="H73" s="27">
        <v>20</v>
      </c>
      <c r="I73" s="27"/>
      <c r="J73" s="25"/>
      <c r="K73" s="25"/>
      <c r="L73" s="27"/>
      <c r="M73" s="23">
        <f>G73</f>
        <v>1</v>
      </c>
      <c r="N73" s="23"/>
      <c r="O73" s="23"/>
      <c r="P73" s="23"/>
      <c r="Q73" s="23"/>
      <c r="R73" s="86"/>
      <c r="S73" s="92"/>
    </row>
    <row r="74" s="1" customFormat="1" spans="1:19">
      <c r="A74" s="52"/>
      <c r="B74" s="21"/>
      <c r="C74" s="66" t="s">
        <v>225</v>
      </c>
      <c r="D74" s="67" t="s">
        <v>226</v>
      </c>
      <c r="E74" s="100" t="s">
        <v>227</v>
      </c>
      <c r="F74" s="27" t="s">
        <v>49</v>
      </c>
      <c r="G74" s="27">
        <f t="shared" si="5"/>
        <v>2</v>
      </c>
      <c r="H74" s="27">
        <v>40</v>
      </c>
      <c r="I74" s="27"/>
      <c r="J74" s="25"/>
      <c r="K74" s="25"/>
      <c r="L74" s="27"/>
      <c r="M74" s="23"/>
      <c r="N74" s="23">
        <f>G74</f>
        <v>2</v>
      </c>
      <c r="O74" s="23"/>
      <c r="P74" s="23"/>
      <c r="Q74" s="23"/>
      <c r="R74" s="86"/>
      <c r="S74" s="115"/>
    </row>
    <row r="75" s="1" customFormat="1" spans="1:19">
      <c r="A75" s="52"/>
      <c r="B75" s="21"/>
      <c r="C75" s="66" t="s">
        <v>228</v>
      </c>
      <c r="D75" s="67" t="s">
        <v>229</v>
      </c>
      <c r="E75" s="100" t="s">
        <v>230</v>
      </c>
      <c r="F75" s="27" t="s">
        <v>49</v>
      </c>
      <c r="G75" s="27">
        <f t="shared" si="5"/>
        <v>1</v>
      </c>
      <c r="H75" s="27">
        <v>20</v>
      </c>
      <c r="I75" s="27"/>
      <c r="J75" s="25"/>
      <c r="K75" s="25"/>
      <c r="L75" s="27"/>
      <c r="M75" s="23"/>
      <c r="N75" s="23"/>
      <c r="O75" s="23">
        <f>G75</f>
        <v>1</v>
      </c>
      <c r="P75" s="23"/>
      <c r="Q75" s="23"/>
      <c r="R75" s="86"/>
      <c r="S75" s="92"/>
    </row>
    <row r="76" s="1" customFormat="1" spans="1:19">
      <c r="A76" s="52"/>
      <c r="B76" s="21"/>
      <c r="C76" s="66" t="s">
        <v>231</v>
      </c>
      <c r="D76" s="67" t="s">
        <v>232</v>
      </c>
      <c r="E76" s="100" t="s">
        <v>233</v>
      </c>
      <c r="F76" s="27" t="s">
        <v>49</v>
      </c>
      <c r="G76" s="27">
        <f t="shared" si="5"/>
        <v>1</v>
      </c>
      <c r="H76" s="27">
        <v>20</v>
      </c>
      <c r="I76" s="27"/>
      <c r="J76" s="25"/>
      <c r="K76" s="25"/>
      <c r="L76" s="27"/>
      <c r="M76" s="23"/>
      <c r="N76" s="23"/>
      <c r="O76" s="27">
        <f>G76</f>
        <v>1</v>
      </c>
      <c r="P76" s="23"/>
      <c r="Q76" s="23"/>
      <c r="R76" s="86"/>
      <c r="S76" s="92"/>
    </row>
    <row r="77" s="1" customFormat="1" spans="1:19">
      <c r="A77" s="52"/>
      <c r="B77" s="21"/>
      <c r="C77" s="66" t="s">
        <v>234</v>
      </c>
      <c r="D77" s="67" t="s">
        <v>235</v>
      </c>
      <c r="E77" s="100" t="s">
        <v>236</v>
      </c>
      <c r="F77" s="27" t="s">
        <v>49</v>
      </c>
      <c r="G77" s="27">
        <f t="shared" si="5"/>
        <v>1</v>
      </c>
      <c r="H77" s="27">
        <v>20</v>
      </c>
      <c r="I77" s="27"/>
      <c r="J77" s="25"/>
      <c r="K77" s="25"/>
      <c r="L77" s="27"/>
      <c r="M77" s="23"/>
      <c r="N77" s="23"/>
      <c r="O77" s="83"/>
      <c r="P77" s="27">
        <f>G77</f>
        <v>1</v>
      </c>
      <c r="Q77" s="27"/>
      <c r="R77" s="86"/>
      <c r="S77" s="92"/>
    </row>
    <row r="78" s="1" customFormat="1" ht="15.95" customHeight="1" spans="1:19">
      <c r="A78" s="52"/>
      <c r="B78" s="21"/>
      <c r="C78" s="66" t="s">
        <v>237</v>
      </c>
      <c r="D78" s="67" t="s">
        <v>238</v>
      </c>
      <c r="E78" s="100" t="s">
        <v>239</v>
      </c>
      <c r="F78" s="27" t="s">
        <v>49</v>
      </c>
      <c r="G78" s="27">
        <f t="shared" si="5"/>
        <v>1</v>
      </c>
      <c r="H78" s="27">
        <v>20</v>
      </c>
      <c r="I78" s="27"/>
      <c r="J78" s="25"/>
      <c r="K78" s="25"/>
      <c r="L78" s="27"/>
      <c r="M78" s="27"/>
      <c r="N78" s="27"/>
      <c r="O78" s="27"/>
      <c r="P78" s="27">
        <f>G78</f>
        <v>1</v>
      </c>
      <c r="Q78" s="83"/>
      <c r="R78" s="87"/>
      <c r="S78" s="92"/>
    </row>
    <row r="79" s="1" customFormat="1" spans="1:19">
      <c r="A79" s="52"/>
      <c r="B79" s="21"/>
      <c r="C79" s="66" t="s">
        <v>240</v>
      </c>
      <c r="D79" s="67" t="s">
        <v>241</v>
      </c>
      <c r="E79" s="100" t="s">
        <v>242</v>
      </c>
      <c r="F79" s="27" t="s">
        <v>49</v>
      </c>
      <c r="G79" s="27">
        <f t="shared" si="5"/>
        <v>2</v>
      </c>
      <c r="H79" s="27">
        <v>40</v>
      </c>
      <c r="I79" s="27"/>
      <c r="J79" s="25"/>
      <c r="K79" s="25"/>
      <c r="L79" s="27"/>
      <c r="M79" s="27"/>
      <c r="N79" s="27"/>
      <c r="O79" s="27"/>
      <c r="P79" s="27">
        <v>2</v>
      </c>
      <c r="Q79" s="27"/>
      <c r="R79" s="87"/>
      <c r="S79" s="92"/>
    </row>
    <row r="80" s="1" customFormat="1" ht="15.95" customHeight="1" spans="1:19">
      <c r="A80" s="52"/>
      <c r="B80" s="21"/>
      <c r="C80" s="66" t="s">
        <v>243</v>
      </c>
      <c r="D80" s="68" t="s">
        <v>244</v>
      </c>
      <c r="E80" s="100" t="s">
        <v>245</v>
      </c>
      <c r="F80" s="27" t="s">
        <v>49</v>
      </c>
      <c r="G80" s="27">
        <v>2</v>
      </c>
      <c r="H80" s="27">
        <v>40</v>
      </c>
      <c r="I80" s="27"/>
      <c r="J80" s="25"/>
      <c r="K80" s="25"/>
      <c r="L80" s="27"/>
      <c r="M80" s="27"/>
      <c r="N80" s="27"/>
      <c r="O80" s="27"/>
      <c r="P80" s="27"/>
      <c r="Q80" s="25">
        <v>2</v>
      </c>
      <c r="R80" s="87"/>
      <c r="S80" s="92"/>
    </row>
    <row r="81" s="1" customFormat="1" ht="15.95" customHeight="1" spans="1:19">
      <c r="A81" s="52"/>
      <c r="B81" s="25"/>
      <c r="C81" s="66" t="s">
        <v>246</v>
      </c>
      <c r="D81" s="67" t="s">
        <v>247</v>
      </c>
      <c r="E81" s="100" t="s">
        <v>248</v>
      </c>
      <c r="F81" s="27" t="s">
        <v>49</v>
      </c>
      <c r="G81" s="27">
        <f>H81/20</f>
        <v>2</v>
      </c>
      <c r="H81" s="27">
        <v>40</v>
      </c>
      <c r="I81" s="27"/>
      <c r="J81" s="25"/>
      <c r="K81" s="25"/>
      <c r="L81" s="27"/>
      <c r="M81" s="27"/>
      <c r="N81" s="27"/>
      <c r="O81" s="27"/>
      <c r="P81" s="27"/>
      <c r="Q81" s="27"/>
      <c r="R81" s="116">
        <f t="shared" ref="R81:R82" si="6">G81</f>
        <v>2</v>
      </c>
      <c r="S81" s="92"/>
    </row>
    <row r="82" s="1" customFormat="1" ht="15.95" customHeight="1" spans="1:18">
      <c r="A82" s="54"/>
      <c r="B82" s="55"/>
      <c r="C82" s="69" t="s">
        <v>249</v>
      </c>
      <c r="D82" s="102" t="s">
        <v>250</v>
      </c>
      <c r="E82" s="103" t="s">
        <v>251</v>
      </c>
      <c r="F82" s="60" t="s">
        <v>49</v>
      </c>
      <c r="G82" s="60">
        <v>10</v>
      </c>
      <c r="H82" s="60">
        <v>200</v>
      </c>
      <c r="I82" s="111"/>
      <c r="J82" s="111"/>
      <c r="K82" s="111"/>
      <c r="L82" s="112"/>
      <c r="M82" s="112"/>
      <c r="N82" s="112"/>
      <c r="O82" s="60"/>
      <c r="P82" s="60"/>
      <c r="Q82" s="112"/>
      <c r="R82" s="117">
        <f t="shared" si="6"/>
        <v>10</v>
      </c>
    </row>
    <row r="83" s="1" customFormat="1" ht="20.1" customHeight="1" spans="1:18">
      <c r="A83" s="104" t="s">
        <v>252</v>
      </c>
      <c r="B83" s="105"/>
      <c r="C83" s="105"/>
      <c r="D83" s="105"/>
      <c r="E83" s="105"/>
      <c r="F83" s="106"/>
      <c r="G83" s="107">
        <v>167.5</v>
      </c>
      <c r="H83" s="108">
        <v>2864</v>
      </c>
      <c r="I83" s="108"/>
      <c r="J83" s="108"/>
      <c r="K83" s="108">
        <f>SUM(K5:K82)</f>
        <v>27</v>
      </c>
      <c r="L83" s="108">
        <f>SUM(L5:L82)</f>
        <v>29</v>
      </c>
      <c r="M83" s="108">
        <f>SUM(M5:M82)</f>
        <v>23</v>
      </c>
      <c r="N83" s="108">
        <f>SUM(N5:N82)</f>
        <v>25.5</v>
      </c>
      <c r="O83" s="108">
        <v>20</v>
      </c>
      <c r="P83" s="108">
        <v>21</v>
      </c>
      <c r="Q83" s="108">
        <v>10</v>
      </c>
      <c r="R83" s="118">
        <f>SUM(R81:R82)</f>
        <v>12</v>
      </c>
    </row>
    <row r="84" s="1" customFormat="1" ht="15.95" customHeight="1" spans="1:18">
      <c r="A84" s="109" t="s">
        <v>253</v>
      </c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  <c r="M84" s="109"/>
      <c r="N84" s="109"/>
      <c r="O84" s="109"/>
      <c r="P84" s="109"/>
      <c r="Q84" s="109"/>
      <c r="R84" s="109"/>
    </row>
    <row r="85" s="1" customFormat="1" ht="15.95" customHeight="1" spans="1:18">
      <c r="A85" s="109" t="s">
        <v>254</v>
      </c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</row>
    <row r="86" s="1" customFormat="1" ht="15.95" customHeight="1" spans="1:18">
      <c r="A86" s="109" t="s">
        <v>255</v>
      </c>
      <c r="B86" s="109"/>
      <c r="C86" s="109"/>
      <c r="D86" s="109"/>
      <c r="E86" s="109"/>
      <c r="F86" s="109"/>
      <c r="G86" s="109"/>
      <c r="H86" s="109"/>
      <c r="I86" s="109"/>
      <c r="J86" s="109"/>
      <c r="K86" s="109"/>
      <c r="L86" s="109"/>
      <c r="M86" s="109"/>
      <c r="N86" s="109"/>
      <c r="O86" s="109"/>
      <c r="P86" s="109"/>
      <c r="Q86" s="109"/>
      <c r="R86" s="109"/>
    </row>
    <row r="87" s="1" customFormat="1" ht="15.95" customHeight="1" spans="1:18">
      <c r="A87" s="109" t="s">
        <v>256</v>
      </c>
      <c r="B87" s="109"/>
      <c r="C87" s="109"/>
      <c r="D87" s="109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</row>
  </sheetData>
  <mergeCells count="50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67:E67"/>
    <mergeCell ref="C68:E68"/>
    <mergeCell ref="A83:E83"/>
    <mergeCell ref="A84:R84"/>
    <mergeCell ref="A85:R85"/>
    <mergeCell ref="A86:R86"/>
    <mergeCell ref="A87:R87"/>
    <mergeCell ref="A3:A4"/>
    <mergeCell ref="A5:A24"/>
    <mergeCell ref="A25:A29"/>
    <mergeCell ref="A30:A42"/>
    <mergeCell ref="A43:A68"/>
    <mergeCell ref="A69:A82"/>
    <mergeCell ref="B3:B4"/>
    <mergeCell ref="B5:B10"/>
    <mergeCell ref="B11:B15"/>
    <mergeCell ref="B16:B19"/>
    <mergeCell ref="B20:B21"/>
    <mergeCell ref="B22:B24"/>
    <mergeCell ref="B30:B35"/>
    <mergeCell ref="B36:B42"/>
    <mergeCell ref="B43:B47"/>
    <mergeCell ref="B48:B67"/>
    <mergeCell ref="B69:B82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J12:J13"/>
    <mergeCell ref="J22:J24"/>
    <mergeCell ref="K22:K24"/>
    <mergeCell ref="L22:L24"/>
    <mergeCell ref="M12:M13"/>
  </mergeCells>
  <printOptions horizontalCentered="1"/>
  <pageMargins left="0.55" right="0.55" top="0.432638888888889" bottom="0.63" header="0.51" footer="0.67"/>
  <pageSetup paperSize="9" scale="63" orientation="landscape" verticalDpi="300"/>
  <headerFooter alignWithMargins="0" scaleWithDoc="0"/>
  <rowBreaks count="1" manualBreakCount="1">
    <brk id="42" max="16383" man="1"/>
  </rowBreaks>
  <ignoredErrors>
    <ignoredError sqref="D77:E77 D78:E78 C77 C78 C80 C81:C82 C60:E68 C48:E57 C46 C42 C41:E41 C39:E39 C36:E37 C31:E32 C43:E44 C47:E47 D72:E75 D81:E81 C35 C38 C40 C70:C7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初晨</cp:lastModifiedBy>
  <dcterms:created xsi:type="dcterms:W3CDTF">2022-07-03T08:06:00Z</dcterms:created>
  <dcterms:modified xsi:type="dcterms:W3CDTF">2023-04-13T06:55:25Z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07E57EFAC0F04168AFB069188AF9728A</vt:lpwstr>
  </property>
  <property fmtid="{D5CDD505-2E9C-101B-9397-08002B2CF9AE}" pid="3" name="KSOProductBuildVer">
    <vt:lpwstr>2052-11.1.0.14036</vt:lpwstr>
  </property>
</Properties>
</file>